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mmadZ\OneDrive - Oxfam United\Desktop\CHAF Herat BoQs\BoQs with empty rate for logistic\"/>
    </mc:Choice>
  </mc:AlternateContent>
  <xr:revisionPtr revIDLastSave="0" documentId="13_ncr:1_{E9744547-673C-4004-BBDF-2F478CBC4A96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BoQ for the renovation of Kariz" sheetId="8" r:id="rId1"/>
  </sheets>
  <definedNames>
    <definedName name="_xlnm.Print_Area" localSheetId="0">'BoQ for the renovation of Kariz'!$A$1:$H$61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8" l="1"/>
  <c r="F25" i="8" l="1"/>
  <c r="F58" i="8"/>
  <c r="F57" i="8"/>
  <c r="F56" i="8"/>
  <c r="F55" i="8"/>
  <c r="F49" i="8"/>
  <c r="F38" i="8"/>
  <c r="F37" i="8"/>
  <c r="F36" i="8"/>
  <c r="F35" i="8"/>
  <c r="F34" i="8"/>
  <c r="F33" i="8"/>
  <c r="F32" i="8"/>
  <c r="F54" i="8" l="1"/>
  <c r="F31" i="8"/>
  <c r="F30" i="8" l="1"/>
  <c r="F53" i="8"/>
  <c r="F41" i="8"/>
  <c r="F20" i="8" l="1"/>
  <c r="F19" i="8"/>
  <c r="F18" i="8"/>
  <c r="F17" i="8"/>
  <c r="F16" i="8"/>
  <c r="F15" i="8"/>
  <c r="F14" i="8"/>
  <c r="F11" i="8"/>
  <c r="F10" i="8" s="1"/>
  <c r="F46" i="8" l="1"/>
  <c r="F45" i="8"/>
  <c r="F44" i="8"/>
  <c r="F43" i="8"/>
  <c r="F42" i="8"/>
  <c r="F40" i="8"/>
  <c r="F23" i="8"/>
  <c r="F39" i="8" l="1"/>
  <c r="F22" i="8"/>
  <c r="F24" i="8"/>
  <c r="F26" i="8" l="1"/>
  <c r="F51" i="8"/>
  <c r="F52" i="8"/>
  <c r="F50" i="8"/>
  <c r="F48" i="8" l="1"/>
  <c r="F27" i="8"/>
  <c r="F13" i="8" l="1"/>
  <c r="F12" i="8" s="1"/>
  <c r="F29" i="8" l="1"/>
  <c r="F28" i="8"/>
  <c r="F21" i="8" l="1"/>
  <c r="F59" i="8" l="1"/>
</calcChain>
</file>

<file path=xl/sharedStrings.xml><?xml version="1.0" encoding="utf-8"?>
<sst xmlns="http://schemas.openxmlformats.org/spreadsheetml/2006/main" count="115" uniqueCount="49">
  <si>
    <t>Title</t>
  </si>
  <si>
    <t>Item</t>
  </si>
  <si>
    <t>Unit</t>
  </si>
  <si>
    <t>Unit cost</t>
  </si>
  <si>
    <t>A1</t>
  </si>
  <si>
    <t>md</t>
  </si>
  <si>
    <t>A2</t>
  </si>
  <si>
    <t>m</t>
  </si>
  <si>
    <t>A3</t>
  </si>
  <si>
    <t>A4</t>
  </si>
  <si>
    <t>A5</t>
  </si>
  <si>
    <t>Skilled labor on site</t>
  </si>
  <si>
    <t>Sand</t>
  </si>
  <si>
    <t>m3</t>
  </si>
  <si>
    <t xml:space="preserve">Gravel </t>
  </si>
  <si>
    <t xml:space="preserve">Cement </t>
  </si>
  <si>
    <t>kg</t>
  </si>
  <si>
    <t>Unskilled labor on site</t>
  </si>
  <si>
    <t>Afs</t>
  </si>
  <si>
    <t xml:space="preserve">Total cost in Afs </t>
  </si>
  <si>
    <t>Gravel</t>
  </si>
  <si>
    <t>Steel Bars # 12</t>
  </si>
  <si>
    <t>Steel Bars # 6</t>
  </si>
  <si>
    <t>Tie wire</t>
  </si>
  <si>
    <t xml:space="preserve">Kariz Path Cleaning, and pulling the debris  </t>
  </si>
  <si>
    <t>PCC Concrete block masonry (M :150 ,1:2:4)</t>
  </si>
  <si>
    <t>.</t>
  </si>
  <si>
    <t xml:space="preserve"> Quantity</t>
  </si>
  <si>
    <t>Province:Herat</t>
  </si>
  <si>
    <t xml:space="preserve">Cleaning and pulling the debris from Kariz </t>
  </si>
  <si>
    <t>District: Injil</t>
  </si>
  <si>
    <t xml:space="preserve">Bill of Quantity ( BoQ)  for Renovation of Kariz e Paeen in Cheshma e Yaqoob village, Injil district </t>
  </si>
  <si>
    <t>ID-number: BoQ No. 7,  CHAF</t>
  </si>
  <si>
    <t>Village: Cheshma e Yaqoob (Khar Ghaltan)</t>
  </si>
  <si>
    <t>Date:  14 / 07 /2019</t>
  </si>
  <si>
    <t>Project Type:Kariz Renovation (Cleaning, lining, and Pipe Scheme in the outlet of Kariz)</t>
  </si>
  <si>
    <t>Unskilled labor on site (including lefting, and placing)</t>
  </si>
  <si>
    <t>A6</t>
  </si>
  <si>
    <t>gr</t>
  </si>
  <si>
    <t>PVC Pipe 4" to pass water from Outlet to (W. Reservoir)</t>
  </si>
  <si>
    <t>PVC Pipe 4", 6 atm. to pass water from outlet to Reservoir (140m length)</t>
  </si>
  <si>
    <t>Glue for Pipes.</t>
  </si>
  <si>
    <t>Excavation for the Pipes from (0.5 to 1.6m) depth, 0.25m wide.</t>
  </si>
  <si>
    <t>Back filling on the Connected Pipes, and compaction</t>
  </si>
  <si>
    <t xml:space="preserve">Bar Bender wages </t>
  </si>
  <si>
    <t>Circular Con. Rings for Vertical Lining incl. placing, Mark 200 (1:1.5:3)</t>
  </si>
  <si>
    <t>Eliptical Con. Rings for Horiz. Lining incl. placing, Mark 200 (1:1.5:3)</t>
  </si>
  <si>
    <t xml:space="preserve">Eliptical Con. Rings for 160 m Kariz Path Horiz. Lining, Mark 200 (1:1.5:3) </t>
  </si>
  <si>
    <t>Circular Con. Covers for Vertical Lining incl. placing, Mark 200 (1:1.5:3)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</si>
</sst>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#,##0.00;[Red]#,##0.00"/>
    <numFmt numFmtId="166" formatCode="0.000"/>
    <numFmt numFmtId="167" formatCode="#,##0.000;[Red]#,##0.000"/>
    <numFmt numFmtId="168" formatCode="_-* #,##0_-;\-* #,##0_-;_-* &quot;-&quot;??_-;_-@_-"/>
    <numFmt numFmtId="169" formatCode="#,##0.0;[Red]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6" fillId="0" borderId="0" xfId="0" applyFont="1" applyBorder="1" applyAlignment="1">
      <alignment horizontal="left" vertical="center"/>
    </xf>
    <xf numFmtId="43" fontId="0" fillId="0" borderId="0" xfId="0" applyNumberFormat="1"/>
    <xf numFmtId="164" fontId="4" fillId="0" borderId="0" xfId="1" applyNumberFormat="1" applyFont="1" applyFill="1" applyBorder="1"/>
    <xf numFmtId="0" fontId="8" fillId="0" borderId="0" xfId="0" applyFont="1"/>
    <xf numFmtId="0" fontId="9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/>
    <xf numFmtId="0" fontId="7" fillId="0" borderId="0" xfId="0" applyFont="1"/>
    <xf numFmtId="0" fontId="3" fillId="0" borderId="0" xfId="0" applyFont="1"/>
    <xf numFmtId="0" fontId="10" fillId="0" borderId="0" xfId="0" applyFont="1"/>
    <xf numFmtId="164" fontId="2" fillId="0" borderId="0" xfId="1" applyNumberFormat="1" applyFont="1" applyFill="1" applyBorder="1"/>
    <xf numFmtId="0" fontId="3" fillId="0" borderId="0" xfId="0" applyFont="1" applyBorder="1"/>
    <xf numFmtId="164" fontId="3" fillId="0" borderId="0" xfId="0" applyNumberFormat="1" applyFont="1" applyFill="1" applyBorder="1"/>
    <xf numFmtId="0" fontId="1" fillId="3" borderId="0" xfId="0" applyFont="1" applyFill="1"/>
    <xf numFmtId="0" fontId="8" fillId="3" borderId="0" xfId="0" applyFont="1" applyFill="1"/>
    <xf numFmtId="43" fontId="5" fillId="0" borderId="0" xfId="0" applyNumberFormat="1" applyFont="1"/>
    <xf numFmtId="167" fontId="11" fillId="0" borderId="1" xfId="0" applyNumberFormat="1" applyFont="1" applyBorder="1" applyAlignment="1">
      <alignment horizontal="left" vertical="center" wrapText="1"/>
    </xf>
    <xf numFmtId="167" fontId="11" fillId="0" borderId="4" xfId="0" applyNumberFormat="1" applyFont="1" applyBorder="1" applyAlignment="1">
      <alignment horizontal="left" vertical="center" wrapText="1"/>
    </xf>
    <xf numFmtId="164" fontId="3" fillId="3" borderId="0" xfId="0" applyNumberFormat="1" applyFont="1" applyFill="1" applyBorder="1"/>
    <xf numFmtId="0" fontId="3" fillId="3" borderId="0" xfId="0" applyFont="1" applyFill="1"/>
    <xf numFmtId="164" fontId="7" fillId="3" borderId="26" xfId="1" applyNumberFormat="1" applyFont="1" applyFill="1" applyBorder="1"/>
    <xf numFmtId="0" fontId="1" fillId="0" borderId="0" xfId="0" applyFont="1"/>
    <xf numFmtId="166" fontId="11" fillId="5" borderId="0" xfId="0" applyNumberFormat="1" applyFont="1" applyFill="1" applyBorder="1"/>
    <xf numFmtId="167" fontId="11" fillId="5" borderId="0" xfId="0" applyNumberFormat="1" applyFont="1" applyFill="1" applyBorder="1" applyAlignment="1">
      <alignment horizontal="left" vertical="center" wrapText="1"/>
    </xf>
    <xf numFmtId="0" fontId="7" fillId="3" borderId="10" xfId="1" applyFont="1" applyFill="1" applyBorder="1"/>
    <xf numFmtId="43" fontId="7" fillId="3" borderId="10" xfId="1" applyNumberFormat="1" applyFont="1" applyFill="1" applyBorder="1"/>
    <xf numFmtId="2" fontId="11" fillId="0" borderId="1" xfId="0" applyNumberFormat="1" applyFont="1" applyBorder="1"/>
    <xf numFmtId="2" fontId="3" fillId="0" borderId="0" xfId="0" applyNumberFormat="1" applyFont="1"/>
    <xf numFmtId="2" fontId="11" fillId="0" borderId="4" xfId="0" applyNumberFormat="1" applyFont="1" applyBorder="1"/>
    <xf numFmtId="0" fontId="7" fillId="3" borderId="31" xfId="1" applyFont="1" applyFill="1" applyBorder="1" applyAlignment="1">
      <alignment horizontal="left"/>
    </xf>
    <xf numFmtId="0" fontId="7" fillId="3" borderId="32" xfId="1" applyFont="1" applyFill="1" applyBorder="1" applyAlignment="1">
      <alignment horizontal="left"/>
    </xf>
    <xf numFmtId="1" fontId="4" fillId="4" borderId="0" xfId="0" applyNumberFormat="1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4" borderId="6" xfId="1" applyFont="1" applyFill="1" applyBorder="1"/>
    <xf numFmtId="165" fontId="7" fillId="4" borderId="14" xfId="1" applyNumberFormat="1" applyFont="1" applyFill="1" applyBorder="1" applyAlignment="1">
      <alignment horizontal="left"/>
    </xf>
    <xf numFmtId="165" fontId="7" fillId="4" borderId="15" xfId="1" applyNumberFormat="1" applyFont="1" applyFill="1" applyBorder="1" applyAlignment="1">
      <alignment horizontal="left"/>
    </xf>
    <xf numFmtId="165" fontId="7" fillId="4" borderId="16" xfId="1" applyNumberFormat="1" applyFont="1" applyFill="1" applyBorder="1" applyAlignment="1">
      <alignment horizontal="left"/>
    </xf>
    <xf numFmtId="164" fontId="7" fillId="4" borderId="28" xfId="1" applyNumberFormat="1" applyFont="1" applyFill="1" applyBorder="1"/>
    <xf numFmtId="0" fontId="2" fillId="0" borderId="2" xfId="1" applyFont="1" applyBorder="1"/>
    <xf numFmtId="0" fontId="11" fillId="0" borderId="4" xfId="0" applyFont="1" applyBorder="1" applyAlignment="1">
      <alignment horizontal="left" vertical="center"/>
    </xf>
    <xf numFmtId="169" fontId="11" fillId="0" borderId="4" xfId="0" applyNumberFormat="1" applyFont="1" applyBorder="1" applyAlignment="1">
      <alignment horizontal="right" vertical="center" wrapText="1"/>
    </xf>
    <xf numFmtId="168" fontId="3" fillId="0" borderId="1" xfId="1" applyNumberFormat="1" applyFont="1" applyBorder="1"/>
    <xf numFmtId="164" fontId="3" fillId="0" borderId="27" xfId="1" applyNumberFormat="1" applyFont="1" applyBorder="1"/>
    <xf numFmtId="0" fontId="7" fillId="4" borderId="5" xfId="1" applyFont="1" applyFill="1" applyBorder="1"/>
    <xf numFmtId="165" fontId="7" fillId="4" borderId="17" xfId="1" applyNumberFormat="1" applyFont="1" applyFill="1" applyBorder="1" applyAlignment="1">
      <alignment horizontal="left"/>
    </xf>
    <xf numFmtId="165" fontId="7" fillId="4" borderId="11" xfId="1" applyNumberFormat="1" applyFont="1" applyFill="1" applyBorder="1" applyAlignment="1">
      <alignment horizontal="left"/>
    </xf>
    <xf numFmtId="165" fontId="7" fillId="4" borderId="18" xfId="1" applyNumberFormat="1" applyFont="1" applyFill="1" applyBorder="1" applyAlignment="1">
      <alignment horizontal="left"/>
    </xf>
    <xf numFmtId="165" fontId="11" fillId="0" borderId="4" xfId="0" applyNumberFormat="1" applyFont="1" applyBorder="1" applyAlignment="1">
      <alignment horizontal="right" vertical="center" wrapText="1"/>
    </xf>
    <xf numFmtId="164" fontId="3" fillId="0" borderId="4" xfId="1" applyNumberFormat="1" applyFont="1" applyBorder="1"/>
    <xf numFmtId="164" fontId="3" fillId="0" borderId="28" xfId="1" applyNumberFormat="1" applyFont="1" applyBorder="1"/>
    <xf numFmtId="164" fontId="3" fillId="0" borderId="1" xfId="1" applyNumberFormat="1" applyFont="1" applyBorder="1"/>
    <xf numFmtId="164" fontId="3" fillId="0" borderId="9" xfId="1" applyNumberFormat="1" applyFont="1" applyFill="1" applyBorder="1"/>
    <xf numFmtId="0" fontId="2" fillId="0" borderId="8" xfId="1" applyFont="1" applyBorder="1"/>
    <xf numFmtId="0" fontId="11" fillId="0" borderId="1" xfId="0" applyFont="1" applyBorder="1" applyAlignment="1">
      <alignment horizontal="left" vertical="center"/>
    </xf>
    <xf numFmtId="164" fontId="3" fillId="0" borderId="3" xfId="1" applyNumberFormat="1" applyFont="1" applyBorder="1"/>
    <xf numFmtId="0" fontId="7" fillId="4" borderId="6" xfId="0" applyFont="1" applyFill="1" applyBorder="1"/>
    <xf numFmtId="0" fontId="7" fillId="4" borderId="19" xfId="0" applyFont="1" applyFill="1" applyBorder="1" applyAlignment="1">
      <alignment horizontal="left" wrapText="1"/>
    </xf>
    <xf numFmtId="0" fontId="7" fillId="4" borderId="20" xfId="0" applyFont="1" applyFill="1" applyBorder="1" applyAlignment="1">
      <alignment horizontal="left" wrapText="1"/>
    </xf>
    <xf numFmtId="0" fontId="7" fillId="4" borderId="21" xfId="0" applyFont="1" applyFill="1" applyBorder="1" applyAlignment="1">
      <alignment horizontal="left" wrapText="1"/>
    </xf>
    <xf numFmtId="164" fontId="7" fillId="4" borderId="25" xfId="0" applyNumberFormat="1" applyFont="1" applyFill="1" applyBorder="1"/>
    <xf numFmtId="0" fontId="12" fillId="0" borderId="2" xfId="0" applyFont="1" applyBorder="1"/>
    <xf numFmtId="0" fontId="11" fillId="0" borderId="1" xfId="0" applyFont="1" applyBorder="1"/>
    <xf numFmtId="0" fontId="2" fillId="0" borderId="2" xfId="0" applyFont="1" applyFill="1" applyBorder="1"/>
    <xf numFmtId="0" fontId="2" fillId="0" borderId="8" xfId="0" applyFont="1" applyFill="1" applyBorder="1"/>
    <xf numFmtId="0" fontId="7" fillId="5" borderId="13" xfId="0" applyFont="1" applyFill="1" applyBorder="1"/>
    <xf numFmtId="0" fontId="13" fillId="5" borderId="9" xfId="0" applyFont="1" applyFill="1" applyBorder="1" applyAlignment="1">
      <alignment horizontal="left" vertical="center"/>
    </xf>
    <xf numFmtId="164" fontId="3" fillId="5" borderId="30" xfId="1" applyNumberFormat="1" applyFont="1" applyFill="1" applyBorder="1"/>
    <xf numFmtId="164" fontId="7" fillId="5" borderId="29" xfId="1" applyNumberFormat="1" applyFont="1" applyFill="1" applyBorder="1"/>
    <xf numFmtId="0" fontId="2" fillId="0" borderId="1" xfId="0" applyFont="1" applyFill="1" applyBorder="1"/>
    <xf numFmtId="0" fontId="7" fillId="4" borderId="13" xfId="0" applyFont="1" applyFill="1" applyBorder="1"/>
    <xf numFmtId="0" fontId="7" fillId="4" borderId="22" xfId="0" applyFont="1" applyFill="1" applyBorder="1" applyAlignment="1">
      <alignment horizontal="left" wrapText="1"/>
    </xf>
    <xf numFmtId="0" fontId="7" fillId="4" borderId="23" xfId="0" applyFont="1" applyFill="1" applyBorder="1" applyAlignment="1">
      <alignment horizontal="left" wrapText="1"/>
    </xf>
    <xf numFmtId="0" fontId="7" fillId="4" borderId="24" xfId="0" applyFont="1" applyFill="1" applyBorder="1" applyAlignment="1">
      <alignment horizontal="left" wrapText="1"/>
    </xf>
    <xf numFmtId="164" fontId="7" fillId="4" borderId="29" xfId="0" applyNumberFormat="1" applyFont="1" applyFill="1" applyBorder="1"/>
    <xf numFmtId="0" fontId="2" fillId="0" borderId="5" xfId="0" applyFont="1" applyFill="1" applyBorder="1"/>
    <xf numFmtId="0" fontId="7" fillId="4" borderId="5" xfId="0" applyFont="1" applyFill="1" applyBorder="1"/>
    <xf numFmtId="164" fontId="7" fillId="4" borderId="28" xfId="0" applyNumberFormat="1" applyFont="1" applyFill="1" applyBorder="1"/>
    <xf numFmtId="165" fontId="3" fillId="0" borderId="1" xfId="1" applyNumberFormat="1" applyFont="1" applyBorder="1"/>
    <xf numFmtId="164" fontId="3" fillId="0" borderId="1" xfId="0" applyNumberFormat="1" applyFont="1" applyFill="1" applyBorder="1"/>
    <xf numFmtId="164" fontId="3" fillId="0" borderId="27" xfId="0" applyNumberFormat="1" applyFont="1" applyFill="1" applyBorder="1"/>
    <xf numFmtId="0" fontId="11" fillId="0" borderId="1" xfId="0" applyFont="1" applyBorder="1" applyAlignment="1">
      <alignment horizontal="left" vertical="center" wrapText="1"/>
    </xf>
    <xf numFmtId="0" fontId="2" fillId="3" borderId="2" xfId="0" applyFont="1" applyFill="1" applyBorder="1"/>
    <xf numFmtId="0" fontId="11" fillId="3" borderId="1" xfId="0" applyFont="1" applyFill="1" applyBorder="1" applyAlignment="1">
      <alignment horizontal="left" vertical="center"/>
    </xf>
    <xf numFmtId="165" fontId="3" fillId="3" borderId="1" xfId="1" applyNumberFormat="1" applyFont="1" applyFill="1" applyBorder="1"/>
    <xf numFmtId="0" fontId="11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/>
    <xf numFmtId="164" fontId="3" fillId="3" borderId="27" xfId="0" applyNumberFormat="1" applyFont="1" applyFill="1" applyBorder="1"/>
    <xf numFmtId="0" fontId="2" fillId="3" borderId="13" xfId="0" applyFont="1" applyFill="1" applyBorder="1"/>
    <xf numFmtId="0" fontId="11" fillId="3" borderId="9" xfId="0" applyFont="1" applyFill="1" applyBorder="1" applyAlignment="1">
      <alignment horizontal="left" vertical="center"/>
    </xf>
    <xf numFmtId="165" fontId="3" fillId="3" borderId="3" xfId="1" applyNumberFormat="1" applyFont="1" applyFill="1" applyBorder="1"/>
    <xf numFmtId="0" fontId="11" fillId="3" borderId="3" xfId="0" applyFont="1" applyFill="1" applyBorder="1" applyAlignment="1">
      <alignment horizontal="left" vertical="center" wrapText="1"/>
    </xf>
    <xf numFmtId="164" fontId="3" fillId="3" borderId="3" xfId="0" applyNumberFormat="1" applyFont="1" applyFill="1" applyBorder="1"/>
    <xf numFmtId="164" fontId="3" fillId="3" borderId="29" xfId="0" applyNumberFormat="1" applyFont="1" applyFill="1" applyBorder="1"/>
    <xf numFmtId="0" fontId="7" fillId="5" borderId="1" xfId="0" applyFont="1" applyFill="1" applyBorder="1"/>
    <xf numFmtId="0" fontId="13" fillId="5" borderId="1" xfId="0" applyFont="1" applyFill="1" applyBorder="1" applyAlignment="1">
      <alignment horizontal="left" vertical="center"/>
    </xf>
    <xf numFmtId="165" fontId="3" fillId="5" borderId="1" xfId="1" applyNumberFormat="1" applyFont="1" applyFill="1" applyBorder="1"/>
    <xf numFmtId="0" fontId="11" fillId="5" borderId="1" xfId="0" applyFont="1" applyFill="1" applyBorder="1" applyAlignment="1">
      <alignment horizontal="left" vertical="center" wrapText="1"/>
    </xf>
    <xf numFmtId="164" fontId="3" fillId="5" borderId="1" xfId="0" applyNumberFormat="1" applyFont="1" applyFill="1" applyBorder="1"/>
    <xf numFmtId="164" fontId="7" fillId="5" borderId="1" xfId="0" applyNumberFormat="1" applyFont="1" applyFill="1" applyBorder="1"/>
    <xf numFmtId="0" fontId="2" fillId="3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6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zoomScaleNormal="100" zoomScaleSheetLayoutView="98" zoomScalePageLayoutView="106" workbookViewId="0">
      <selection sqref="A1:F1"/>
    </sheetView>
  </sheetViews>
  <sheetFormatPr defaultRowHeight="14.5" x14ac:dyDescent="0.35"/>
  <cols>
    <col min="1" max="1" width="6.1796875" customWidth="1"/>
    <col min="2" max="2" width="50.7265625" bestFit="1" customWidth="1"/>
    <col min="3" max="3" width="9.81640625" customWidth="1"/>
    <col min="4" max="4" width="8.453125" bestFit="1" customWidth="1"/>
    <col min="5" max="5" width="10.81640625" bestFit="1" customWidth="1"/>
    <col min="6" max="6" width="13.81640625" customWidth="1"/>
    <col min="7" max="7" width="9.7265625" bestFit="1" customWidth="1"/>
  </cols>
  <sheetData>
    <row r="1" spans="1:9" ht="19.5" customHeight="1" x14ac:dyDescent="0.35">
      <c r="A1" s="32" t="s">
        <v>31</v>
      </c>
      <c r="B1" s="32"/>
      <c r="C1" s="32"/>
      <c r="D1" s="32"/>
      <c r="E1" s="32"/>
      <c r="F1" s="32"/>
    </row>
    <row r="2" spans="1:9" s="1" customFormat="1" x14ac:dyDescent="0.35">
      <c r="A2" s="8" t="s">
        <v>32</v>
      </c>
      <c r="B2" s="8"/>
      <c r="C2" s="5"/>
      <c r="D2" s="5"/>
      <c r="E2" s="5"/>
      <c r="F2" s="5"/>
      <c r="H2"/>
      <c r="I2" s="8"/>
    </row>
    <row r="3" spans="1:9" s="1" customFormat="1" x14ac:dyDescent="0.35">
      <c r="A3" s="8" t="s">
        <v>28</v>
      </c>
      <c r="B3" s="8"/>
      <c r="C3" s="5"/>
      <c r="D3" s="5"/>
      <c r="E3" s="5"/>
      <c r="F3" s="5"/>
      <c r="H3"/>
      <c r="I3" s="8"/>
    </row>
    <row r="4" spans="1:9" s="1" customFormat="1" x14ac:dyDescent="0.35">
      <c r="A4" s="8" t="s">
        <v>30</v>
      </c>
      <c r="B4" s="8"/>
      <c r="C4" s="5"/>
      <c r="D4" s="5"/>
      <c r="E4" s="5"/>
      <c r="F4" s="5"/>
      <c r="H4"/>
      <c r="I4" s="8"/>
    </row>
    <row r="5" spans="1:9" s="1" customFormat="1" x14ac:dyDescent="0.35">
      <c r="A5" s="8" t="s">
        <v>33</v>
      </c>
      <c r="B5" s="8"/>
      <c r="C5" s="5"/>
      <c r="D5" s="5"/>
      <c r="E5" s="5"/>
      <c r="F5" s="5"/>
      <c r="H5"/>
      <c r="I5" s="8"/>
    </row>
    <row r="6" spans="1:9" s="1" customFormat="1" x14ac:dyDescent="0.35">
      <c r="A6" s="8" t="s">
        <v>35</v>
      </c>
      <c r="B6" s="8"/>
      <c r="C6" s="5"/>
      <c r="D6" s="5"/>
      <c r="E6" s="5"/>
      <c r="F6" s="5"/>
      <c r="H6"/>
      <c r="I6" s="8"/>
    </row>
    <row r="7" spans="1:9" s="1" customFormat="1" ht="15" thickBot="1" x14ac:dyDescent="0.35">
      <c r="A7" s="8" t="s">
        <v>34</v>
      </c>
      <c r="B7" s="8"/>
      <c r="C7" s="5"/>
      <c r="D7" s="5"/>
      <c r="E7" s="5"/>
      <c r="F7" s="5"/>
    </row>
    <row r="8" spans="1:9" ht="13" customHeight="1" x14ac:dyDescent="0.35">
      <c r="A8" s="33" t="s">
        <v>0</v>
      </c>
      <c r="B8" s="34" t="s">
        <v>1</v>
      </c>
      <c r="C8" s="35" t="s">
        <v>27</v>
      </c>
      <c r="D8" s="34" t="s">
        <v>2</v>
      </c>
      <c r="E8" s="34" t="s">
        <v>3</v>
      </c>
      <c r="F8" s="36" t="s">
        <v>19</v>
      </c>
    </row>
    <row r="9" spans="1:9" ht="13" customHeight="1" thickBot="1" x14ac:dyDescent="0.4">
      <c r="A9" s="37"/>
      <c r="B9" s="38"/>
      <c r="C9" s="39"/>
      <c r="D9" s="38"/>
      <c r="E9" s="38" t="s">
        <v>18</v>
      </c>
      <c r="F9" s="40" t="s">
        <v>18</v>
      </c>
    </row>
    <row r="10" spans="1:9" ht="15.5" x14ac:dyDescent="0.35">
      <c r="A10" s="41" t="s">
        <v>4</v>
      </c>
      <c r="B10" s="42" t="s">
        <v>24</v>
      </c>
      <c r="C10" s="43"/>
      <c r="D10" s="43"/>
      <c r="E10" s="44"/>
      <c r="F10" s="45">
        <f>F11</f>
        <v>0</v>
      </c>
      <c r="G10" s="3"/>
    </row>
    <row r="11" spans="1:9" s="10" customFormat="1" ht="17.5" customHeight="1" x14ac:dyDescent="0.25">
      <c r="A11" s="46"/>
      <c r="B11" s="47" t="s">
        <v>29</v>
      </c>
      <c r="C11" s="48">
        <v>200</v>
      </c>
      <c r="D11" s="17" t="s">
        <v>7</v>
      </c>
      <c r="E11" s="49"/>
      <c r="F11" s="50">
        <f>C11*E11</f>
        <v>0</v>
      </c>
      <c r="G11" s="11"/>
    </row>
    <row r="12" spans="1:9" x14ac:dyDescent="0.35">
      <c r="A12" s="51" t="s">
        <v>6</v>
      </c>
      <c r="B12" s="52" t="s">
        <v>45</v>
      </c>
      <c r="C12" s="53"/>
      <c r="D12" s="53"/>
      <c r="E12" s="54"/>
      <c r="F12" s="45">
        <f>SUM(F13:F20)</f>
        <v>0</v>
      </c>
      <c r="G12" s="2"/>
    </row>
    <row r="13" spans="1:9" ht="19.5" customHeight="1" x14ac:dyDescent="0.35">
      <c r="A13" s="46"/>
      <c r="B13" s="47" t="s">
        <v>12</v>
      </c>
      <c r="C13" s="55">
        <v>1.5632299999999999</v>
      </c>
      <c r="D13" s="17" t="s">
        <v>13</v>
      </c>
      <c r="E13" s="56"/>
      <c r="F13" s="57">
        <f t="shared" ref="F13:F20" si="0">C13*E13</f>
        <v>0</v>
      </c>
    </row>
    <row r="14" spans="1:9" ht="15.75" customHeight="1" x14ac:dyDescent="0.35">
      <c r="A14" s="46"/>
      <c r="B14" s="47" t="s">
        <v>20</v>
      </c>
      <c r="C14" s="55">
        <v>2.3448600000000002</v>
      </c>
      <c r="D14" s="17" t="s">
        <v>13</v>
      </c>
      <c r="E14" s="58"/>
      <c r="F14" s="57">
        <f t="shared" si="0"/>
        <v>0</v>
      </c>
    </row>
    <row r="15" spans="1:9" ht="16.5" customHeight="1" x14ac:dyDescent="0.35">
      <c r="A15" s="46"/>
      <c r="B15" s="47" t="s">
        <v>15</v>
      </c>
      <c r="C15" s="55">
        <v>1019.50145</v>
      </c>
      <c r="D15" s="17" t="s">
        <v>16</v>
      </c>
      <c r="E15" s="58"/>
      <c r="F15" s="57">
        <f t="shared" si="0"/>
        <v>0</v>
      </c>
    </row>
    <row r="16" spans="1:9" ht="17.5" customHeight="1" x14ac:dyDescent="0.35">
      <c r="A16" s="46"/>
      <c r="B16" s="47" t="s">
        <v>21</v>
      </c>
      <c r="C16" s="55">
        <v>30.361920000000001</v>
      </c>
      <c r="D16" s="17" t="s">
        <v>16</v>
      </c>
      <c r="E16" s="59"/>
      <c r="F16" s="57">
        <f t="shared" si="0"/>
        <v>0</v>
      </c>
    </row>
    <row r="17" spans="1:9" ht="15" customHeight="1" x14ac:dyDescent="0.35">
      <c r="A17" s="60"/>
      <c r="B17" s="47" t="s">
        <v>22</v>
      </c>
      <c r="C17" s="55">
        <v>25.906500000000001</v>
      </c>
      <c r="D17" s="17" t="s">
        <v>16</v>
      </c>
      <c r="E17" s="58"/>
      <c r="F17" s="57">
        <f t="shared" si="0"/>
        <v>0</v>
      </c>
    </row>
    <row r="18" spans="1:9" ht="16.5" customHeight="1" x14ac:dyDescent="0.35">
      <c r="A18" s="46"/>
      <c r="B18" s="61" t="s">
        <v>23</v>
      </c>
      <c r="C18" s="55">
        <v>1.3176399999999999</v>
      </c>
      <c r="D18" s="17" t="s">
        <v>16</v>
      </c>
      <c r="E18" s="62"/>
      <c r="F18" s="57">
        <f t="shared" si="0"/>
        <v>0</v>
      </c>
    </row>
    <row r="19" spans="1:9" ht="17.5" customHeight="1" x14ac:dyDescent="0.35">
      <c r="A19" s="46"/>
      <c r="B19" s="61" t="s">
        <v>11</v>
      </c>
      <c r="C19" s="55">
        <v>3.46631</v>
      </c>
      <c r="D19" s="17" t="s">
        <v>5</v>
      </c>
      <c r="E19" s="58"/>
      <c r="F19" s="57">
        <f t="shared" si="0"/>
        <v>0</v>
      </c>
    </row>
    <row r="20" spans="1:9" ht="17.5" customHeight="1" thickBot="1" x14ac:dyDescent="0.4">
      <c r="A20" s="46"/>
      <c r="B20" s="61" t="s">
        <v>17</v>
      </c>
      <c r="C20" s="55">
        <v>7.68025</v>
      </c>
      <c r="D20" s="17" t="s">
        <v>5</v>
      </c>
      <c r="E20" s="58"/>
      <c r="F20" s="57">
        <f t="shared" si="0"/>
        <v>0</v>
      </c>
    </row>
    <row r="21" spans="1:9" s="4" customFormat="1" ht="15.5" x14ac:dyDescent="0.35">
      <c r="A21" s="63" t="s">
        <v>8</v>
      </c>
      <c r="B21" s="64" t="s">
        <v>46</v>
      </c>
      <c r="C21" s="65"/>
      <c r="D21" s="65"/>
      <c r="E21" s="66"/>
      <c r="F21" s="67">
        <f>SUM(F22:F29)</f>
        <v>0</v>
      </c>
      <c r="H21"/>
    </row>
    <row r="22" spans="1:9" s="4" customFormat="1" ht="17.25" customHeight="1" x14ac:dyDescent="0.35">
      <c r="A22" s="68"/>
      <c r="B22" s="69" t="s">
        <v>12</v>
      </c>
      <c r="C22" s="27">
        <v>1.8273999999999999</v>
      </c>
      <c r="D22" s="17" t="s">
        <v>13</v>
      </c>
      <c r="E22" s="58"/>
      <c r="F22" s="50">
        <f t="shared" ref="F22:F38" si="1">C22*E22</f>
        <v>0</v>
      </c>
    </row>
    <row r="23" spans="1:9" s="4" customFormat="1" ht="17.25" customHeight="1" x14ac:dyDescent="0.35">
      <c r="A23" s="68"/>
      <c r="B23" s="69" t="s">
        <v>20</v>
      </c>
      <c r="C23" s="27">
        <v>2.7410899999999998</v>
      </c>
      <c r="D23" s="17" t="s">
        <v>13</v>
      </c>
      <c r="E23" s="58"/>
      <c r="F23" s="57">
        <f t="shared" si="1"/>
        <v>0</v>
      </c>
    </row>
    <row r="24" spans="1:9" s="4" customFormat="1" ht="15.75" customHeight="1" x14ac:dyDescent="0.35">
      <c r="A24" s="68"/>
      <c r="B24" s="69" t="s">
        <v>15</v>
      </c>
      <c r="C24" s="27">
        <v>1191.7797</v>
      </c>
      <c r="D24" s="17" t="s">
        <v>16</v>
      </c>
      <c r="E24" s="58"/>
      <c r="F24" s="57">
        <f t="shared" si="1"/>
        <v>0</v>
      </c>
      <c r="I24" s="4" t="s">
        <v>26</v>
      </c>
    </row>
    <row r="25" spans="1:9" s="4" customFormat="1" ht="15" customHeight="1" x14ac:dyDescent="0.35">
      <c r="A25" s="68"/>
      <c r="B25" s="69" t="s">
        <v>21</v>
      </c>
      <c r="C25" s="27">
        <v>95.88</v>
      </c>
      <c r="D25" s="17" t="s">
        <v>16</v>
      </c>
      <c r="E25" s="58"/>
      <c r="F25" s="57">
        <f>C25*E25</f>
        <v>0</v>
      </c>
    </row>
    <row r="26" spans="1:9" s="12" customFormat="1" ht="17.25" customHeight="1" x14ac:dyDescent="0.25">
      <c r="A26" s="70"/>
      <c r="B26" s="61" t="s">
        <v>22</v>
      </c>
      <c r="C26" s="27">
        <v>81.81</v>
      </c>
      <c r="D26" s="17" t="s">
        <v>16</v>
      </c>
      <c r="E26" s="58"/>
      <c r="F26" s="57">
        <f t="shared" si="1"/>
        <v>0</v>
      </c>
    </row>
    <row r="27" spans="1:9" s="12" customFormat="1" ht="16.5" customHeight="1" x14ac:dyDescent="0.25">
      <c r="A27" s="70"/>
      <c r="B27" s="61" t="s">
        <v>23</v>
      </c>
      <c r="C27" s="27">
        <v>1.26</v>
      </c>
      <c r="D27" s="17" t="s">
        <v>16</v>
      </c>
      <c r="E27" s="62"/>
      <c r="F27" s="57">
        <f t="shared" si="1"/>
        <v>0</v>
      </c>
    </row>
    <row r="28" spans="1:9" s="12" customFormat="1" ht="18" customHeight="1" x14ac:dyDescent="0.25">
      <c r="A28" s="71"/>
      <c r="B28" s="61" t="s">
        <v>11</v>
      </c>
      <c r="C28" s="27">
        <v>5.0452000000000004</v>
      </c>
      <c r="D28" s="17" t="s">
        <v>5</v>
      </c>
      <c r="E28" s="58"/>
      <c r="F28" s="57">
        <f t="shared" si="1"/>
        <v>0</v>
      </c>
    </row>
    <row r="29" spans="1:9" s="9" customFormat="1" ht="17.25" customHeight="1" x14ac:dyDescent="0.25">
      <c r="A29" s="70"/>
      <c r="B29" s="61" t="s">
        <v>17</v>
      </c>
      <c r="C29" s="27">
        <v>9.3355999999999995</v>
      </c>
      <c r="D29" s="17" t="s">
        <v>5</v>
      </c>
      <c r="E29" s="58"/>
      <c r="F29" s="57">
        <f t="shared" si="1"/>
        <v>0</v>
      </c>
      <c r="G29" s="13"/>
    </row>
    <row r="30" spans="1:9" s="9" customFormat="1" ht="17.149999999999999" customHeight="1" x14ac:dyDescent="0.3">
      <c r="A30" s="72" t="s">
        <v>9</v>
      </c>
      <c r="B30" s="73" t="s">
        <v>47</v>
      </c>
      <c r="C30" s="23"/>
      <c r="D30" s="24"/>
      <c r="E30" s="74"/>
      <c r="F30" s="75">
        <f>SUM(F31:F38)</f>
        <v>0</v>
      </c>
      <c r="G30" s="13"/>
    </row>
    <row r="31" spans="1:9" s="9" customFormat="1" ht="15.75" customHeight="1" x14ac:dyDescent="0.25">
      <c r="A31" s="76"/>
      <c r="B31" s="69" t="s">
        <v>12</v>
      </c>
      <c r="C31" s="27">
        <v>13.187709999999999</v>
      </c>
      <c r="D31" s="17" t="s">
        <v>13</v>
      </c>
      <c r="E31" s="58"/>
      <c r="F31" s="50">
        <f t="shared" si="1"/>
        <v>0</v>
      </c>
      <c r="G31" s="13"/>
    </row>
    <row r="32" spans="1:9" s="9" customFormat="1" ht="17.25" customHeight="1" x14ac:dyDescent="0.25">
      <c r="A32" s="76"/>
      <c r="B32" s="69" t="s">
        <v>20</v>
      </c>
      <c r="C32" s="27">
        <v>19.781600000000001</v>
      </c>
      <c r="D32" s="17" t="s">
        <v>13</v>
      </c>
      <c r="E32" s="58"/>
      <c r="F32" s="50">
        <f t="shared" si="1"/>
        <v>0</v>
      </c>
      <c r="G32" s="13"/>
    </row>
    <row r="33" spans="1:8" s="9" customFormat="1" ht="14.25" customHeight="1" x14ac:dyDescent="0.25">
      <c r="A33" s="76"/>
      <c r="B33" s="69" t="s">
        <v>15</v>
      </c>
      <c r="C33" s="27">
        <v>8600.6797100000003</v>
      </c>
      <c r="D33" s="17" t="s">
        <v>16</v>
      </c>
      <c r="E33" s="58"/>
      <c r="F33" s="50">
        <f t="shared" si="1"/>
        <v>0</v>
      </c>
      <c r="G33" s="13"/>
    </row>
    <row r="34" spans="1:8" s="9" customFormat="1" ht="12" customHeight="1" x14ac:dyDescent="0.25">
      <c r="A34" s="76"/>
      <c r="B34" s="69" t="s">
        <v>21</v>
      </c>
      <c r="C34" s="27">
        <v>691.93403999999998</v>
      </c>
      <c r="D34" s="17" t="s">
        <v>16</v>
      </c>
      <c r="E34" s="58"/>
      <c r="F34" s="50">
        <f t="shared" si="1"/>
        <v>0</v>
      </c>
      <c r="G34" s="13"/>
    </row>
    <row r="35" spans="1:8" s="9" customFormat="1" ht="15" customHeight="1" x14ac:dyDescent="0.25">
      <c r="A35" s="76"/>
      <c r="B35" s="61" t="s">
        <v>22</v>
      </c>
      <c r="C35" s="27">
        <v>590.39558</v>
      </c>
      <c r="D35" s="17" t="s">
        <v>16</v>
      </c>
      <c r="E35" s="58"/>
      <c r="F35" s="50">
        <f t="shared" si="1"/>
        <v>0</v>
      </c>
      <c r="G35" s="13"/>
    </row>
    <row r="36" spans="1:8" s="9" customFormat="1" ht="13.5" customHeight="1" x14ac:dyDescent="0.25">
      <c r="A36" s="76"/>
      <c r="B36" s="61" t="s">
        <v>23</v>
      </c>
      <c r="C36" s="27">
        <v>9.0930999999999997</v>
      </c>
      <c r="D36" s="17" t="s">
        <v>16</v>
      </c>
      <c r="E36" s="58"/>
      <c r="F36" s="50">
        <f t="shared" si="1"/>
        <v>0</v>
      </c>
      <c r="G36" s="13"/>
    </row>
    <row r="37" spans="1:8" s="9" customFormat="1" ht="16.5" customHeight="1" x14ac:dyDescent="0.25">
      <c r="A37" s="76"/>
      <c r="B37" s="61" t="s">
        <v>11</v>
      </c>
      <c r="C37" s="27">
        <v>36.409500000000001</v>
      </c>
      <c r="D37" s="17" t="s">
        <v>5</v>
      </c>
      <c r="E37" s="58"/>
      <c r="F37" s="50">
        <f t="shared" si="1"/>
        <v>0</v>
      </c>
      <c r="G37" s="13"/>
    </row>
    <row r="38" spans="1:8" s="9" customFormat="1" ht="17.149999999999999" customHeight="1" x14ac:dyDescent="0.25">
      <c r="A38" s="76"/>
      <c r="B38" s="61" t="s">
        <v>36</v>
      </c>
      <c r="C38" s="28">
        <v>67.371979999999994</v>
      </c>
      <c r="D38" s="17" t="s">
        <v>5</v>
      </c>
      <c r="E38" s="58"/>
      <c r="F38" s="50">
        <f t="shared" si="1"/>
        <v>0</v>
      </c>
      <c r="G38" s="13"/>
    </row>
    <row r="39" spans="1:8" s="20" customFormat="1" ht="16.5" customHeight="1" x14ac:dyDescent="0.35">
      <c r="A39" s="77" t="s">
        <v>10</v>
      </c>
      <c r="B39" s="78" t="s">
        <v>48</v>
      </c>
      <c r="C39" s="79"/>
      <c r="D39" s="79"/>
      <c r="E39" s="80"/>
      <c r="F39" s="81">
        <f>SUM(F40:F47)</f>
        <v>0</v>
      </c>
      <c r="G39" s="19"/>
      <c r="H39"/>
    </row>
    <row r="40" spans="1:8" s="9" customFormat="1" ht="17.149999999999999" customHeight="1" x14ac:dyDescent="0.25">
      <c r="A40" s="82"/>
      <c r="B40" s="69" t="s">
        <v>12</v>
      </c>
      <c r="C40" s="29">
        <v>0.56442999999999999</v>
      </c>
      <c r="D40" s="18" t="s">
        <v>13</v>
      </c>
      <c r="E40" s="56"/>
      <c r="F40" s="50">
        <f>C40*E40</f>
        <v>0</v>
      </c>
      <c r="G40" s="13"/>
    </row>
    <row r="41" spans="1:8" s="9" customFormat="1" ht="13.5" customHeight="1" x14ac:dyDescent="0.25">
      <c r="A41" s="82"/>
      <c r="B41" s="69" t="s">
        <v>20</v>
      </c>
      <c r="C41" s="29">
        <v>0.84662999999999999</v>
      </c>
      <c r="D41" s="18" t="s">
        <v>13</v>
      </c>
      <c r="E41" s="56"/>
      <c r="F41" s="57">
        <f>C41*E41</f>
        <v>0</v>
      </c>
      <c r="G41" s="13"/>
    </row>
    <row r="42" spans="1:8" s="9" customFormat="1" ht="14.25" customHeight="1" x14ac:dyDescent="0.25">
      <c r="A42" s="82"/>
      <c r="B42" s="69" t="s">
        <v>15</v>
      </c>
      <c r="C42" s="29">
        <v>368.1</v>
      </c>
      <c r="D42" s="18" t="s">
        <v>16</v>
      </c>
      <c r="E42" s="56"/>
      <c r="F42" s="57">
        <f t="shared" ref="F42:F47" si="2">C42*E42</f>
        <v>0</v>
      </c>
      <c r="G42" s="13"/>
    </row>
    <row r="43" spans="1:8" s="9" customFormat="1" ht="12.75" customHeight="1" x14ac:dyDescent="0.25">
      <c r="A43" s="82"/>
      <c r="B43" s="69" t="s">
        <v>21</v>
      </c>
      <c r="C43" s="29">
        <v>101</v>
      </c>
      <c r="D43" s="18" t="s">
        <v>16</v>
      </c>
      <c r="E43" s="56"/>
      <c r="F43" s="57">
        <f t="shared" si="2"/>
        <v>0</v>
      </c>
      <c r="G43" s="13"/>
    </row>
    <row r="44" spans="1:8" s="9" customFormat="1" ht="17.149999999999999" customHeight="1" x14ac:dyDescent="0.25">
      <c r="A44" s="82"/>
      <c r="B44" s="61" t="s">
        <v>23</v>
      </c>
      <c r="C44" s="29">
        <v>0.86</v>
      </c>
      <c r="D44" s="18" t="s">
        <v>16</v>
      </c>
      <c r="E44" s="56"/>
      <c r="F44" s="57">
        <f t="shared" si="2"/>
        <v>0</v>
      </c>
      <c r="G44" s="13"/>
    </row>
    <row r="45" spans="1:8" s="9" customFormat="1" ht="17.149999999999999" customHeight="1" x14ac:dyDescent="0.25">
      <c r="A45" s="82"/>
      <c r="B45" s="61" t="s">
        <v>11</v>
      </c>
      <c r="C45" s="29">
        <v>0.3</v>
      </c>
      <c r="D45" s="18" t="s">
        <v>5</v>
      </c>
      <c r="E45" s="56"/>
      <c r="F45" s="57">
        <f t="shared" si="2"/>
        <v>0</v>
      </c>
      <c r="G45" s="13"/>
    </row>
    <row r="46" spans="1:8" s="9" customFormat="1" ht="17.149999999999999" customHeight="1" x14ac:dyDescent="0.25">
      <c r="A46" s="82"/>
      <c r="B46" s="61" t="s">
        <v>17</v>
      </c>
      <c r="C46" s="29">
        <v>0.61499999999999999</v>
      </c>
      <c r="D46" s="18" t="s">
        <v>5</v>
      </c>
      <c r="E46" s="56"/>
      <c r="F46" s="57">
        <f t="shared" si="2"/>
        <v>0</v>
      </c>
      <c r="G46" s="13"/>
    </row>
    <row r="47" spans="1:8" s="9" customFormat="1" ht="17.149999999999999" customHeight="1" x14ac:dyDescent="0.25">
      <c r="A47" s="82"/>
      <c r="B47" s="61" t="s">
        <v>44</v>
      </c>
      <c r="C47" s="27">
        <v>1711.3</v>
      </c>
      <c r="D47" s="17" t="s">
        <v>16</v>
      </c>
      <c r="E47" s="58"/>
      <c r="F47" s="58">
        <f t="shared" si="2"/>
        <v>0</v>
      </c>
      <c r="G47" s="13"/>
    </row>
    <row r="48" spans="1:8" s="4" customFormat="1" ht="15.5" x14ac:dyDescent="0.35">
      <c r="A48" s="83" t="s">
        <v>10</v>
      </c>
      <c r="B48" s="78" t="s">
        <v>25</v>
      </c>
      <c r="C48" s="79"/>
      <c r="D48" s="79"/>
      <c r="E48" s="80"/>
      <c r="F48" s="84">
        <f>SUM(F49:F53)</f>
        <v>0</v>
      </c>
      <c r="H48" s="22"/>
    </row>
    <row r="49" spans="1:7" s="4" customFormat="1" ht="15.5" x14ac:dyDescent="0.35">
      <c r="A49" s="70"/>
      <c r="B49" s="61" t="s">
        <v>12</v>
      </c>
      <c r="C49" s="85">
        <v>3.18451</v>
      </c>
      <c r="D49" s="85" t="s">
        <v>13</v>
      </c>
      <c r="E49" s="86"/>
      <c r="F49" s="87">
        <f>C49*E49</f>
        <v>0</v>
      </c>
    </row>
    <row r="50" spans="1:7" s="4" customFormat="1" ht="15.5" x14ac:dyDescent="0.35">
      <c r="A50" s="70"/>
      <c r="B50" s="61" t="s">
        <v>14</v>
      </c>
      <c r="C50" s="85">
        <v>6.3609999999999998</v>
      </c>
      <c r="D50" s="85" t="s">
        <v>13</v>
      </c>
      <c r="E50" s="86"/>
      <c r="F50" s="87">
        <f t="shared" ref="F50:F58" si="3">C50*E50</f>
        <v>0</v>
      </c>
    </row>
    <row r="51" spans="1:7" s="4" customFormat="1" ht="15.5" x14ac:dyDescent="0.35">
      <c r="A51" s="70"/>
      <c r="B51" s="61" t="s">
        <v>15</v>
      </c>
      <c r="C51" s="85">
        <v>1897.5</v>
      </c>
      <c r="D51" s="88" t="s">
        <v>16</v>
      </c>
      <c r="E51" s="86"/>
      <c r="F51" s="87">
        <f t="shared" si="3"/>
        <v>0</v>
      </c>
    </row>
    <row r="52" spans="1:7" s="15" customFormat="1" ht="15.5" x14ac:dyDescent="0.35">
      <c r="A52" s="89"/>
      <c r="B52" s="90" t="s">
        <v>11</v>
      </c>
      <c r="C52" s="91">
        <v>4.125</v>
      </c>
      <c r="D52" s="92" t="s">
        <v>5</v>
      </c>
      <c r="E52" s="93"/>
      <c r="F52" s="94">
        <f t="shared" si="3"/>
        <v>0</v>
      </c>
      <c r="G52" s="14"/>
    </row>
    <row r="53" spans="1:7" s="15" customFormat="1" ht="15.5" x14ac:dyDescent="0.35">
      <c r="A53" s="95"/>
      <c r="B53" s="96" t="s">
        <v>17</v>
      </c>
      <c r="C53" s="97">
        <v>10.3125</v>
      </c>
      <c r="D53" s="98" t="s">
        <v>5</v>
      </c>
      <c r="E53" s="99"/>
      <c r="F53" s="100">
        <f t="shared" si="3"/>
        <v>0</v>
      </c>
      <c r="G53" s="14"/>
    </row>
    <row r="54" spans="1:7" s="15" customFormat="1" ht="15.5" x14ac:dyDescent="0.35">
      <c r="A54" s="101" t="s">
        <v>37</v>
      </c>
      <c r="B54" s="102" t="s">
        <v>39</v>
      </c>
      <c r="C54" s="103"/>
      <c r="D54" s="104"/>
      <c r="E54" s="105"/>
      <c r="F54" s="106">
        <f>SUM(F55:F58)</f>
        <v>0</v>
      </c>
      <c r="G54" s="14"/>
    </row>
    <row r="55" spans="1:7" s="15" customFormat="1" ht="15.5" x14ac:dyDescent="0.35">
      <c r="A55" s="107"/>
      <c r="B55" s="61" t="s">
        <v>40</v>
      </c>
      <c r="C55" s="91">
        <v>157.22</v>
      </c>
      <c r="D55" s="92" t="s">
        <v>7</v>
      </c>
      <c r="E55" s="93"/>
      <c r="F55" s="94">
        <f t="shared" si="3"/>
        <v>0</v>
      </c>
      <c r="G55" s="14"/>
    </row>
    <row r="56" spans="1:7" s="15" customFormat="1" ht="15.5" x14ac:dyDescent="0.35">
      <c r="A56" s="107"/>
      <c r="B56" s="61" t="s">
        <v>41</v>
      </c>
      <c r="C56" s="91">
        <v>825</v>
      </c>
      <c r="D56" s="92" t="s">
        <v>38</v>
      </c>
      <c r="E56" s="93"/>
      <c r="F56" s="94">
        <f t="shared" si="3"/>
        <v>0</v>
      </c>
      <c r="G56" s="14"/>
    </row>
    <row r="57" spans="1:7" s="15" customFormat="1" ht="15.5" x14ac:dyDescent="0.35">
      <c r="A57" s="107"/>
      <c r="B57" s="61" t="s">
        <v>42</v>
      </c>
      <c r="C57" s="91">
        <v>36.75</v>
      </c>
      <c r="D57" s="92" t="s">
        <v>13</v>
      </c>
      <c r="E57" s="93"/>
      <c r="F57" s="94">
        <f t="shared" si="3"/>
        <v>0</v>
      </c>
      <c r="G57" s="14"/>
    </row>
    <row r="58" spans="1:7" s="15" customFormat="1" ht="15.5" x14ac:dyDescent="0.35">
      <c r="A58" s="107"/>
      <c r="B58" s="61" t="s">
        <v>43</v>
      </c>
      <c r="C58" s="91">
        <v>55</v>
      </c>
      <c r="D58" s="92" t="s">
        <v>13</v>
      </c>
      <c r="E58" s="93"/>
      <c r="F58" s="94">
        <f t="shared" si="3"/>
        <v>0</v>
      </c>
      <c r="G58" s="14"/>
    </row>
    <row r="59" spans="1:7" ht="15" thickBot="1" x14ac:dyDescent="0.4">
      <c r="A59" s="30" t="s">
        <v>19</v>
      </c>
      <c r="B59" s="31"/>
      <c r="C59" s="25"/>
      <c r="D59" s="25"/>
      <c r="E59" s="26"/>
      <c r="F59" s="21">
        <f>SUM(F10+F12+F21+F30+F39+F48+F54)</f>
        <v>0</v>
      </c>
    </row>
    <row r="60" spans="1:7" s="7" customFormat="1" ht="13" x14ac:dyDescent="0.3">
      <c r="A60" s="6"/>
      <c r="G60" s="16"/>
    </row>
  </sheetData>
  <mergeCells count="13">
    <mergeCell ref="A59:B59"/>
    <mergeCell ref="F8:F9"/>
    <mergeCell ref="A1:F1"/>
    <mergeCell ref="A8:A9"/>
    <mergeCell ref="B8:B9"/>
    <mergeCell ref="C8:C9"/>
    <mergeCell ref="B10:E10"/>
    <mergeCell ref="B12:E12"/>
    <mergeCell ref="B21:E21"/>
    <mergeCell ref="B39:E39"/>
    <mergeCell ref="B48:E48"/>
    <mergeCell ref="D8:D9"/>
    <mergeCell ref="E8:E9"/>
  </mergeCells>
  <pageMargins left="1.2" right="0.7" top="1.5" bottom="0.75" header="0.3" footer="0.3"/>
  <pageSetup scale="91" fitToHeight="2" orientation="landscape" r:id="rId1"/>
  <headerFooter>
    <oddFooter>&amp;LJune 2019</oddFooter>
  </headerFooter>
  <rowBreaks count="1" manualBreakCount="1">
    <brk id="2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BoQ for the renovation of Kariz</vt:lpstr>
      <vt:lpstr>'BoQ for the renovation of Kariz'!Print_Area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Eng. A. Majid Habib</dc:creator>
  <cp:lastModifiedBy>Mohammad Zakir</cp:lastModifiedBy>
  <cp:lastPrinted>2019-07-10T07:15:10Z</cp:lastPrinted>
  <dcterms:created xsi:type="dcterms:W3CDTF">2012-03-10T06:22:56Z</dcterms:created>
  <dcterms:modified xsi:type="dcterms:W3CDTF">2019-07-16T03:14:45Z</dcterms:modified>
</cp:coreProperties>
</file>