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Budget Template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<sst xmlns="http://schemas.openxmlformats.org/spreadsheetml/2006/main" count="89" uniqueCount="87">
  <si>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Budget Line</t>
  </si>
  <si>
    <t>Budget Narrative</t>
  </si>
  <si>
    <t>Total</t>
  </si>
  <si>
    <t>A</t>
  </si>
  <si>
    <t>Administrative &amp; Management Cost</t>
  </si>
  <si>
    <t>Personnel Cost</t>
  </si>
  <si>
    <t>B</t>
  </si>
  <si>
    <t>Operational Cost</t>
  </si>
  <si>
    <t>Sub-Total Operational Cost</t>
  </si>
  <si>
    <t>Sub-Total Equipment Cost</t>
  </si>
  <si>
    <t>Equipment Cost</t>
  </si>
  <si>
    <t>TOTAL ADMINISTRATION &amp; MANAGEMENT COST</t>
  </si>
  <si>
    <t>PROGRAM COST</t>
  </si>
  <si>
    <t>Activities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</si>
  <si>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</si>
  <si>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</si>
  <si>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</si>
  <si>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</si>
  <si>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</si>
  <si>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</si>
  <si>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</si>
  <si>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</si>
  <si>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4.2.5</t>
  </si>
  <si>
    <t>4.2.6</t>
  </si>
  <si>
    <t>Sub-Total Activity 2</t>
  </si>
  <si>
    <t xml:space="preserve">Sub-Total Activity 1: </t>
  </si>
  <si>
    <t>Activity 1: Training/Workshop/Event/Seminar</t>
  </si>
  <si>
    <t>Activity 2: Research</t>
  </si>
  <si>
    <t>Activity 3: Publications</t>
  </si>
  <si>
    <t>4.3.1</t>
  </si>
  <si>
    <t>4.3.2</t>
  </si>
  <si>
    <t>4.3.3</t>
  </si>
  <si>
    <t>4.3.4</t>
  </si>
  <si>
    <t>4.3.5</t>
  </si>
  <si>
    <t>4.3.6</t>
  </si>
  <si>
    <t>Sub-Total Activity 3</t>
  </si>
  <si>
    <t>Sub-Total Avtivity 4</t>
  </si>
  <si>
    <t>4.4.1</t>
  </si>
  <si>
    <t>4.4.2</t>
  </si>
  <si>
    <t>4.4.3</t>
  </si>
  <si>
    <t xml:space="preserve">Activity 4: Monitoring &amp; Evaluation </t>
  </si>
  <si>
    <t>Descriptions</t>
  </si>
  <si>
    <t>Unit Cost in USD</t>
  </si>
  <si>
    <t>No of Units</t>
  </si>
  <si>
    <t>Frequency/Quantity</t>
  </si>
  <si>
    <t>Sub-Total Personnel Cost</t>
  </si>
  <si>
    <t>Total Program Cost</t>
  </si>
  <si>
    <t>Contract Number:</t>
  </si>
  <si>
    <t>Total Budget</t>
  </si>
  <si>
    <t>Organization Name:</t>
  </si>
  <si>
    <t>Date &amp; Budget Version:</t>
  </si>
  <si>
    <t>USIP Contribution (50%)</t>
  </si>
  <si>
    <t xml:space="preserve"> Partner Contribution (50%)</t>
  </si>
  <si>
    <t>Program Manager</t>
  </si>
  <si>
    <t>Provincial Coordinator</t>
  </si>
  <si>
    <t>Program Officer</t>
  </si>
  <si>
    <t>Program Assistant</t>
  </si>
  <si>
    <t>Translator</t>
  </si>
  <si>
    <t>Cook</t>
  </si>
  <si>
    <t>Security Guard</t>
  </si>
  <si>
    <t>Cleaner</t>
  </si>
  <si>
    <t>Vehicle Rent</t>
  </si>
  <si>
    <t>Office Rent</t>
  </si>
  <si>
    <t>Office Utilities (electricity, fuel, gas, heating, cleaning)</t>
  </si>
  <si>
    <t>Communication (Top-up Cards &amp; Internet)</t>
  </si>
  <si>
    <t>Computer</t>
  </si>
  <si>
    <t>Printer</t>
  </si>
  <si>
    <t>Scanner</t>
  </si>
  <si>
    <t>Camera</t>
  </si>
  <si>
    <t>Training Venue Hire</t>
  </si>
  <si>
    <t>Meal &amp; Refreshment for training participants</t>
  </si>
  <si>
    <t>Transportation for Training participants</t>
  </si>
  <si>
    <t>Stationery and Training Materials</t>
  </si>
  <si>
    <t>Researcher</t>
  </si>
  <si>
    <t>Data Analyst</t>
  </si>
  <si>
    <t>Local Surveyor</t>
  </si>
  <si>
    <t>Database Clerk</t>
  </si>
  <si>
    <t>Accommodation</t>
  </si>
  <si>
    <t>Local Travel</t>
  </si>
  <si>
    <t>Training Manual</t>
  </si>
  <si>
    <t>Translation</t>
  </si>
  <si>
    <t>Design</t>
  </si>
  <si>
    <t>Printing</t>
  </si>
  <si>
    <t>Editing</t>
  </si>
  <si>
    <t>Distribution</t>
  </si>
  <si>
    <t>Per Diem</t>
  </si>
  <si>
    <t>Transportation for M&amp;E Officer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</si>
</sst>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>
        <color indexed="63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33" borderId="8" applyNumberFormat="0" applyFont="0" applyAlignment="0" applyProtection="0"/>
    <xf numFmtId="0" fontId="38" fillId="28" borderId="9" applyNumberFormat="0" applyAlignment="0" applyProtection="0"/>
    <xf numFmtId="9" fontId="0" fillId="0" borderId="0" applyFont="0" applyFill="0" applyBorder="0" applyAlignment="0" applyProtection="0"/>
    <xf numFmtId="0" fontId="18" fillId="0" borderId="6" applyFont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/>
    </xf>
    <xf numFmtId="0" fontId="42" fillId="34" borderId="11" xfId="0" applyFont="1" applyFill="1" applyBorder="1" applyAlignment="1">
      <alignment/>
    </xf>
    <xf numFmtId="3" fontId="42" fillId="34" borderId="11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/>
    </xf>
    <xf numFmtId="0" fontId="4" fillId="16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vertical="center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vertical="center" wrapText="1"/>
    </xf>
    <xf numFmtId="3" fontId="4" fillId="1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/>
    </xf>
    <xf numFmtId="0" fontId="4" fillId="17" borderId="11" xfId="0" applyFont="1" applyFill="1" applyBorder="1" applyAlignment="1">
      <alignment vertical="center"/>
    </xf>
    <xf numFmtId="0" fontId="4" fillId="17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0" fontId="42" fillId="37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/>
    </xf>
    <xf numFmtId="0" fontId="45" fillId="37" borderId="11" xfId="0" applyFont="1" applyFill="1" applyBorder="1" applyAlignment="1">
      <alignment/>
    </xf>
    <xf numFmtId="3" fontId="2" fillId="37" borderId="11" xfId="0" applyNumberFormat="1" applyFont="1" applyFill="1" applyBorder="1" applyAlignment="1">
      <alignment/>
    </xf>
    <xf numFmtId="3" fontId="45" fillId="37" borderId="11" xfId="0" applyNumberFormat="1" applyFont="1" applyFill="1" applyBorder="1" applyAlignment="1">
      <alignment/>
    </xf>
    <xf numFmtId="0" fontId="43" fillId="37" borderId="11" xfId="0" applyFont="1" applyFill="1" applyBorder="1" applyAlignment="1">
      <alignment/>
    </xf>
    <xf numFmtId="3" fontId="43" fillId="37" borderId="11" xfId="0" applyNumberFormat="1" applyFont="1" applyFill="1" applyBorder="1" applyAlignment="1">
      <alignment/>
    </xf>
    <xf numFmtId="0" fontId="44" fillId="37" borderId="11" xfId="0" applyFont="1" applyFill="1" applyBorder="1" applyAlignment="1">
      <alignment horizontal="center"/>
    </xf>
    <xf numFmtId="3" fontId="44" fillId="37" borderId="11" xfId="0" applyNumberFormat="1" applyFont="1" applyFill="1" applyBorder="1" applyAlignment="1">
      <alignment/>
    </xf>
    <xf numFmtId="0" fontId="40" fillId="38" borderId="11" xfId="0" applyFont="1" applyFill="1" applyBorder="1" applyAlignment="1">
      <alignment vertical="center"/>
    </xf>
    <xf numFmtId="0" fontId="29" fillId="38" borderId="11" xfId="0" applyFont="1" applyFill="1" applyBorder="1" applyAlignment="1">
      <alignment vertical="center"/>
    </xf>
    <xf numFmtId="171" fontId="4" fillId="36" borderId="11" xfId="43" applyFont="1" applyFill="1" applyBorder="1" applyAlignment="1">
      <alignment/>
    </xf>
    <xf numFmtId="171" fontId="4" fillId="36" borderId="11" xfId="43" applyFont="1" applyFill="1" applyBorder="1" applyAlignment="1">
      <alignment vertical="center"/>
    </xf>
    <xf numFmtId="171" fontId="4" fillId="17" borderId="11" xfId="43" applyFont="1" applyFill="1" applyBorder="1" applyAlignment="1">
      <alignment/>
    </xf>
    <xf numFmtId="171" fontId="4" fillId="36" borderId="11" xfId="43" applyFont="1" applyFill="1" applyBorder="1" applyAlignment="1">
      <alignment horizontal="left" vertical="center"/>
    </xf>
    <xf numFmtId="171" fontId="4" fillId="17" borderId="11" xfId="0" applyNumberFormat="1" applyFont="1" applyFill="1" applyBorder="1" applyAlignment="1">
      <alignment vertical="center"/>
    </xf>
    <xf numFmtId="171" fontId="29" fillId="38" borderId="11" xfId="0" applyNumberFormat="1" applyFont="1" applyFill="1" applyBorder="1" applyAlignment="1">
      <alignment vertical="center"/>
    </xf>
    <xf numFmtId="0" fontId="42" fillId="39" borderId="0" xfId="0" applyFont="1" applyFill="1" applyAlignment="1">
      <alignment/>
    </xf>
    <xf numFmtId="0" fontId="42" fillId="39" borderId="0" xfId="0" applyFont="1" applyFill="1" applyAlignment="1">
      <alignment horizontal="left" vertical="center"/>
    </xf>
    <xf numFmtId="0" fontId="46" fillId="39" borderId="0" xfId="0" applyFont="1" applyFill="1" applyAlignment="1">
      <alignment/>
    </xf>
    <xf numFmtId="0" fontId="46" fillId="39" borderId="0" xfId="0" applyFont="1" applyFill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16" borderId="12" xfId="60" applyFont="1" applyFill="1" applyBorder="1" applyAlignment="1">
      <alignment horizontal="left"/>
      <protection/>
    </xf>
    <xf numFmtId="0" fontId="4" fillId="16" borderId="13" xfId="60" applyFont="1" applyFill="1" applyBorder="1" applyAlignment="1">
      <alignment horizontal="left"/>
      <protection/>
    </xf>
    <xf numFmtId="0" fontId="4" fillId="16" borderId="14" xfId="60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3 2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ub Heading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9525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2763500" y="2781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2763500" y="429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2763500" y="543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2763500" y="429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2763500" y="543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2763500" y="543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2763500" y="715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2763500" y="715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2763500" y="7153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2763500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2763500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44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2763500" y="8677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2763500" y="1020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2763500" y="1020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2763500" y="1020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2763500" y="1020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2763500" y="1020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52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2763500" y="1020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2763500" y="1115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2763500" y="1115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2763500" y="1115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22">
      <selection activeCell="G28" sqref="G28"/>
    </sheetView>
  </sheetViews>
  <sheetFormatPr defaultColWidth="9.140625" defaultRowHeight="15"/>
  <cols>
    <col min="2" max="2" width="44.28125" style="0" bestFit="1" customWidth="1"/>
    <col min="3" max="3" width="44.28125" style="0" customWidth="1"/>
    <col min="4" max="4" width="15.57421875" style="0" bestFit="1" customWidth="1"/>
    <col min="5" max="5" width="12.57421875" style="0" bestFit="1" customWidth="1"/>
    <col min="6" max="6" width="10.00390625" style="0" customWidth="1"/>
    <col min="7" max="7" width="11.421875" style="0" customWidth="1"/>
    <col min="8" max="8" width="19.57421875" style="0" bestFit="1" customWidth="1"/>
    <col min="9" max="9" width="24.57421875" style="0" customWidth="1"/>
    <col min="10" max="10" width="12.28125" style="0" bestFit="1" customWidth="1"/>
  </cols>
  <sheetData>
    <row r="1" spans="1:10" s="1" customFormat="1" ht="15.75">
      <c r="A1" s="43"/>
      <c r="B1" s="43" t="s">
        <v>49</v>
      </c>
      <c r="C1" s="41"/>
      <c r="D1" s="41"/>
      <c r="E1" s="41"/>
      <c r="F1" s="41"/>
      <c r="G1" s="41"/>
      <c r="H1" s="41"/>
      <c r="I1" s="41"/>
      <c r="J1" s="41"/>
    </row>
    <row r="2" spans="1:10" s="1" customFormat="1" ht="15.75">
      <c r="A2" s="44"/>
      <c r="B2" s="44" t="s">
        <v>47</v>
      </c>
      <c r="C2" s="42"/>
      <c r="D2" s="42"/>
      <c r="E2" s="42"/>
      <c r="F2" s="42"/>
      <c r="G2" s="42"/>
      <c r="H2" s="42"/>
      <c r="I2" s="42"/>
      <c r="J2" s="42"/>
    </row>
    <row r="3" spans="1:10" s="1" customFormat="1" ht="15.75">
      <c r="A3" s="44"/>
      <c r="B3" s="44" t="s">
        <v>50</v>
      </c>
      <c r="C3" s="42"/>
      <c r="D3" s="42"/>
      <c r="E3" s="42"/>
      <c r="F3" s="42"/>
      <c r="G3" s="42"/>
      <c r="H3" s="42"/>
      <c r="I3" s="42"/>
      <c r="J3" s="42"/>
    </row>
    <row r="4" spans="1:10" s="1" customFormat="1" ht="15">
      <c r="A4" s="41"/>
      <c r="B4" s="42"/>
      <c r="C4" s="42"/>
      <c r="D4" s="42"/>
      <c r="E4" s="42"/>
      <c r="F4" s="42"/>
      <c r="G4" s="42"/>
      <c r="H4" s="42"/>
      <c r="I4" s="42"/>
      <c r="J4" s="42"/>
    </row>
    <row r="5" spans="1:10" ht="30.75" customHeight="1">
      <c r="A5" s="5" t="s">
        <v>0</v>
      </c>
      <c r="B5" s="6" t="s">
        <v>41</v>
      </c>
      <c r="C5" s="6" t="s">
        <v>1</v>
      </c>
      <c r="D5" s="6" t="s">
        <v>42</v>
      </c>
      <c r="E5" s="6" t="s">
        <v>43</v>
      </c>
      <c r="F5" s="5" t="s">
        <v>44</v>
      </c>
      <c r="G5" s="5" t="s">
        <v>48</v>
      </c>
      <c r="H5" s="5" t="s">
        <v>51</v>
      </c>
      <c r="I5" s="5" t="s">
        <v>52</v>
      </c>
      <c r="J5" s="5" t="s">
        <v>2</v>
      </c>
    </row>
    <row r="6" spans="1:10" ht="20.25" customHeight="1">
      <c r="A6" s="8" t="s">
        <v>3</v>
      </c>
      <c r="B6" s="45" t="s">
        <v>4</v>
      </c>
      <c r="C6" s="46"/>
      <c r="D6" s="46"/>
      <c r="E6" s="46"/>
      <c r="F6" s="46"/>
      <c r="G6" s="46"/>
      <c r="H6" s="46"/>
      <c r="I6" s="46"/>
      <c r="J6" s="47"/>
    </row>
    <row r="7" spans="1:10" ht="15">
      <c r="A7" s="12">
        <v>1</v>
      </c>
      <c r="B7" s="48" t="s">
        <v>5</v>
      </c>
      <c r="C7" s="49"/>
      <c r="D7" s="49"/>
      <c r="E7" s="49"/>
      <c r="F7" s="49"/>
      <c r="G7" s="49"/>
      <c r="H7" s="49"/>
      <c r="I7" s="49"/>
      <c r="J7" s="50"/>
    </row>
    <row r="8" spans="1:10" ht="15">
      <c r="A8" s="9">
        <v>1.1</v>
      </c>
      <c r="B8" s="10" t="s">
        <v>53</v>
      </c>
      <c r="C8" s="10"/>
      <c r="D8" s="10">
        <v>500</v>
      </c>
      <c r="E8" s="10">
        <v>1</v>
      </c>
      <c r="F8" s="10">
        <v>12</v>
      </c>
      <c r="G8" s="10">
        <f>D8*E8*F8</f>
        <v>6000</v>
      </c>
      <c r="H8" s="11">
        <v>3000</v>
      </c>
      <c r="I8" s="11">
        <f>G8-H8</f>
        <v>3000</v>
      </c>
      <c r="J8" s="11">
        <f>H8+I8</f>
        <v>6000</v>
      </c>
    </row>
    <row r="9" spans="1:10" ht="15">
      <c r="A9" s="9">
        <v>1.2</v>
      </c>
      <c r="B9" s="10" t="s">
        <v>54</v>
      </c>
      <c r="C9" s="10"/>
      <c r="D9" s="10">
        <v>500</v>
      </c>
      <c r="E9" s="10">
        <v>1</v>
      </c>
      <c r="F9" s="10">
        <v>12</v>
      </c>
      <c r="G9" s="10">
        <f aca="true" t="shared" si="0" ref="G9:G15">D9*E9*F9</f>
        <v>6000</v>
      </c>
      <c r="H9" s="11">
        <v>3000</v>
      </c>
      <c r="I9" s="11">
        <f aca="true" t="shared" si="1" ref="I9:I15">G9-H9</f>
        <v>3000</v>
      </c>
      <c r="J9" s="11">
        <f aca="true" t="shared" si="2" ref="J9:J15">H9+I9</f>
        <v>6000</v>
      </c>
    </row>
    <row r="10" spans="1:10" ht="15">
      <c r="A10" s="9">
        <v>1.3</v>
      </c>
      <c r="B10" s="10" t="s">
        <v>55</v>
      </c>
      <c r="C10" s="10"/>
      <c r="D10" s="10">
        <v>500</v>
      </c>
      <c r="E10" s="10">
        <v>1</v>
      </c>
      <c r="F10" s="10">
        <v>12</v>
      </c>
      <c r="G10" s="10">
        <f t="shared" si="0"/>
        <v>6000</v>
      </c>
      <c r="H10" s="11">
        <v>3000</v>
      </c>
      <c r="I10" s="11">
        <f t="shared" si="1"/>
        <v>3000</v>
      </c>
      <c r="J10" s="11">
        <f t="shared" si="2"/>
        <v>6000</v>
      </c>
    </row>
    <row r="11" spans="1:10" ht="15">
      <c r="A11" s="9">
        <v>1.4</v>
      </c>
      <c r="B11" s="10" t="s">
        <v>56</v>
      </c>
      <c r="C11" s="10"/>
      <c r="D11" s="10">
        <v>500</v>
      </c>
      <c r="E11" s="10">
        <v>2</v>
      </c>
      <c r="F11" s="10">
        <v>12</v>
      </c>
      <c r="G11" s="10">
        <f t="shared" si="0"/>
        <v>12000</v>
      </c>
      <c r="H11" s="11">
        <v>6000</v>
      </c>
      <c r="I11" s="11">
        <f t="shared" si="1"/>
        <v>6000</v>
      </c>
      <c r="J11" s="11">
        <f t="shared" si="2"/>
        <v>12000</v>
      </c>
    </row>
    <row r="12" spans="1:10" ht="15">
      <c r="A12" s="9">
        <v>1.5</v>
      </c>
      <c r="B12" s="10" t="s">
        <v>57</v>
      </c>
      <c r="C12" s="10"/>
      <c r="D12" s="10">
        <v>500</v>
      </c>
      <c r="E12" s="10">
        <v>1</v>
      </c>
      <c r="F12" s="10">
        <v>12</v>
      </c>
      <c r="G12" s="10">
        <f t="shared" si="0"/>
        <v>6000</v>
      </c>
      <c r="H12" s="11">
        <v>3000</v>
      </c>
      <c r="I12" s="11">
        <f t="shared" si="1"/>
        <v>3000</v>
      </c>
      <c r="J12" s="11">
        <f t="shared" si="2"/>
        <v>6000</v>
      </c>
    </row>
    <row r="13" spans="1:10" ht="15">
      <c r="A13" s="9">
        <v>1.6</v>
      </c>
      <c r="B13" s="10" t="s">
        <v>58</v>
      </c>
      <c r="C13" s="10"/>
      <c r="D13" s="10">
        <v>500</v>
      </c>
      <c r="E13" s="10">
        <v>1</v>
      </c>
      <c r="F13" s="10">
        <v>12</v>
      </c>
      <c r="G13" s="10">
        <f t="shared" si="0"/>
        <v>6000</v>
      </c>
      <c r="H13" s="11">
        <v>3000</v>
      </c>
      <c r="I13" s="11">
        <f t="shared" si="1"/>
        <v>3000</v>
      </c>
      <c r="J13" s="11">
        <f t="shared" si="2"/>
        <v>6000</v>
      </c>
    </row>
    <row r="14" spans="1:10" ht="15">
      <c r="A14" s="9">
        <v>1.7</v>
      </c>
      <c r="B14" s="10" t="s">
        <v>59</v>
      </c>
      <c r="C14" s="10"/>
      <c r="D14" s="10">
        <v>500</v>
      </c>
      <c r="E14" s="10">
        <v>2</v>
      </c>
      <c r="F14" s="10">
        <v>12</v>
      </c>
      <c r="G14" s="10">
        <f t="shared" si="0"/>
        <v>12000</v>
      </c>
      <c r="H14" s="11">
        <v>6000</v>
      </c>
      <c r="I14" s="11">
        <f t="shared" si="1"/>
        <v>6000</v>
      </c>
      <c r="J14" s="11">
        <f t="shared" si="2"/>
        <v>12000</v>
      </c>
    </row>
    <row r="15" spans="1:10" ht="15">
      <c r="A15" s="9">
        <v>1.8</v>
      </c>
      <c r="B15" s="10" t="s">
        <v>60</v>
      </c>
      <c r="C15" s="10"/>
      <c r="D15" s="10">
        <v>500</v>
      </c>
      <c r="E15" s="10">
        <v>3</v>
      </c>
      <c r="F15" s="10">
        <v>12</v>
      </c>
      <c r="G15" s="10">
        <f t="shared" si="0"/>
        <v>18000</v>
      </c>
      <c r="H15" s="11">
        <v>9000</v>
      </c>
      <c r="I15" s="11">
        <f t="shared" si="1"/>
        <v>9000</v>
      </c>
      <c r="J15" s="11">
        <f t="shared" si="2"/>
        <v>18000</v>
      </c>
    </row>
    <row r="16" spans="1:10" ht="15">
      <c r="A16" s="19"/>
      <c r="B16" s="19" t="s">
        <v>45</v>
      </c>
      <c r="C16" s="19"/>
      <c r="D16" s="19"/>
      <c r="E16" s="19"/>
      <c r="F16" s="19"/>
      <c r="G16" s="35">
        <f>SUM(G8:G15)</f>
        <v>72000</v>
      </c>
      <c r="H16" s="35">
        <f>SUM(H8:H15)</f>
        <v>36000</v>
      </c>
      <c r="I16" s="35">
        <f>SUM(I8:I15)</f>
        <v>36000</v>
      </c>
      <c r="J16" s="35">
        <f>SUM(J8:J15)</f>
        <v>72000</v>
      </c>
    </row>
    <row r="17" spans="1:10" ht="15">
      <c r="A17" s="13">
        <v>2</v>
      </c>
      <c r="B17" s="14" t="s">
        <v>7</v>
      </c>
      <c r="C17" s="14"/>
      <c r="D17" s="14"/>
      <c r="E17" s="14"/>
      <c r="F17" s="14"/>
      <c r="G17" s="14"/>
      <c r="H17" s="15"/>
      <c r="I17" s="15"/>
      <c r="J17" s="16"/>
    </row>
    <row r="18" spans="1:10" ht="15">
      <c r="A18" s="2">
        <v>2.1</v>
      </c>
      <c r="B18" s="3" t="s">
        <v>61</v>
      </c>
      <c r="C18" s="3"/>
      <c r="D18" s="10">
        <v>200</v>
      </c>
      <c r="E18" s="10">
        <v>1</v>
      </c>
      <c r="F18" s="10">
        <v>12</v>
      </c>
      <c r="G18" s="10">
        <f>D18*E18*F18</f>
        <v>2400</v>
      </c>
      <c r="H18" s="11">
        <v>1200</v>
      </c>
      <c r="I18" s="11">
        <f>G18-H18</f>
        <v>1200</v>
      </c>
      <c r="J18" s="11">
        <f>H18+I18</f>
        <v>2400</v>
      </c>
    </row>
    <row r="19" spans="1:10" ht="15">
      <c r="A19" s="2">
        <v>2.2</v>
      </c>
      <c r="B19" s="3" t="s">
        <v>62</v>
      </c>
      <c r="C19" s="3"/>
      <c r="D19" s="10">
        <v>200</v>
      </c>
      <c r="E19" s="10">
        <v>1</v>
      </c>
      <c r="F19" s="10">
        <v>12</v>
      </c>
      <c r="G19" s="10">
        <f>D19*E19*F19</f>
        <v>2400</v>
      </c>
      <c r="H19" s="11">
        <v>1200</v>
      </c>
      <c r="I19" s="11">
        <f>G19-H19</f>
        <v>1200</v>
      </c>
      <c r="J19" s="11">
        <f>H19+I19</f>
        <v>2400</v>
      </c>
    </row>
    <row r="20" spans="1:10" ht="15">
      <c r="A20" s="2">
        <v>2.3</v>
      </c>
      <c r="B20" s="3" t="s">
        <v>63</v>
      </c>
      <c r="C20" s="3"/>
      <c r="D20" s="10">
        <v>200</v>
      </c>
      <c r="E20" s="10">
        <v>1</v>
      </c>
      <c r="F20" s="10">
        <v>12</v>
      </c>
      <c r="G20" s="10">
        <f>D20*E20*F20</f>
        <v>2400</v>
      </c>
      <c r="H20" s="11">
        <v>1200</v>
      </c>
      <c r="I20" s="11">
        <f>G20-H20</f>
        <v>1200</v>
      </c>
      <c r="J20" s="11">
        <f>H20+I20</f>
        <v>2400</v>
      </c>
    </row>
    <row r="21" spans="1:10" ht="15">
      <c r="A21" s="2">
        <v>2.4</v>
      </c>
      <c r="B21" s="3" t="s">
        <v>64</v>
      </c>
      <c r="C21" s="3"/>
      <c r="D21" s="10">
        <v>200</v>
      </c>
      <c r="E21" s="10">
        <v>2</v>
      </c>
      <c r="F21" s="10">
        <v>12</v>
      </c>
      <c r="G21" s="10">
        <f>D21*E21*F21</f>
        <v>4800</v>
      </c>
      <c r="H21" s="11">
        <v>1200</v>
      </c>
      <c r="I21" s="11">
        <f>G21-H21</f>
        <v>3600</v>
      </c>
      <c r="J21" s="11">
        <f>H21+I21</f>
        <v>4800</v>
      </c>
    </row>
    <row r="22" spans="1:10" ht="15">
      <c r="A22" s="18"/>
      <c r="B22" s="18" t="s">
        <v>8</v>
      </c>
      <c r="C22" s="18"/>
      <c r="D22" s="18"/>
      <c r="E22" s="18"/>
      <c r="F22" s="18"/>
      <c r="G22" s="36">
        <f>SUM(G18:G21)</f>
        <v>12000</v>
      </c>
      <c r="H22" s="36">
        <f>SUM(H18:H21)</f>
        <v>4800</v>
      </c>
      <c r="I22" s="36">
        <f>SUM(I18:I21)</f>
        <v>7200</v>
      </c>
      <c r="J22" s="36">
        <f>SUM(J18:J21)</f>
        <v>12000</v>
      </c>
    </row>
    <row r="23" spans="1:10" ht="15">
      <c r="A23" s="13">
        <v>3</v>
      </c>
      <c r="B23" s="14" t="s">
        <v>10</v>
      </c>
      <c r="C23" s="14"/>
      <c r="D23" s="14"/>
      <c r="E23" s="14"/>
      <c r="F23" s="14"/>
      <c r="G23" s="14"/>
      <c r="H23" s="17"/>
      <c r="I23" s="17"/>
      <c r="J23" s="17"/>
    </row>
    <row r="24" spans="1:10" ht="15">
      <c r="A24" s="2">
        <v>3.1</v>
      </c>
      <c r="B24" s="3" t="s">
        <v>65</v>
      </c>
      <c r="C24" s="3"/>
      <c r="D24" s="10">
        <v>300</v>
      </c>
      <c r="E24" s="10">
        <v>1</v>
      </c>
      <c r="F24" s="10">
        <v>12</v>
      </c>
      <c r="G24" s="10">
        <f>D24*E24*F24</f>
        <v>3600</v>
      </c>
      <c r="H24" s="11">
        <v>1800</v>
      </c>
      <c r="I24" s="11">
        <f>G24-H24</f>
        <v>1800</v>
      </c>
      <c r="J24" s="11">
        <f>H24+I24</f>
        <v>3600</v>
      </c>
    </row>
    <row r="25" spans="1:10" ht="15">
      <c r="A25" s="2">
        <v>3.2</v>
      </c>
      <c r="B25" s="3" t="s">
        <v>66</v>
      </c>
      <c r="C25" s="3"/>
      <c r="D25" s="10">
        <v>300</v>
      </c>
      <c r="E25" s="10">
        <v>1</v>
      </c>
      <c r="F25" s="10">
        <v>12</v>
      </c>
      <c r="G25" s="10">
        <f>D25*E25*F25</f>
        <v>3600</v>
      </c>
      <c r="H25" s="11">
        <v>1800</v>
      </c>
      <c r="I25" s="11">
        <f>G25-H25</f>
        <v>1800</v>
      </c>
      <c r="J25" s="11">
        <f>H25+I25</f>
        <v>3600</v>
      </c>
    </row>
    <row r="26" spans="1:10" ht="15">
      <c r="A26" s="2">
        <v>3.3</v>
      </c>
      <c r="B26" s="3" t="s">
        <v>67</v>
      </c>
      <c r="C26" s="3"/>
      <c r="D26" s="10">
        <v>300</v>
      </c>
      <c r="E26" s="10">
        <v>1</v>
      </c>
      <c r="F26" s="10">
        <v>12</v>
      </c>
      <c r="G26" s="10">
        <f>D26*E26*F26</f>
        <v>3600</v>
      </c>
      <c r="H26" s="11">
        <v>1800</v>
      </c>
      <c r="I26" s="11">
        <f>G26-H26</f>
        <v>1800</v>
      </c>
      <c r="J26" s="11">
        <f>H26+I26</f>
        <v>3600</v>
      </c>
    </row>
    <row r="27" spans="1:10" ht="15">
      <c r="A27" s="2">
        <v>3.4</v>
      </c>
      <c r="B27" s="3" t="s">
        <v>68</v>
      </c>
      <c r="C27" s="3"/>
      <c r="D27" s="10">
        <v>300</v>
      </c>
      <c r="E27" s="10">
        <v>2</v>
      </c>
      <c r="F27" s="10">
        <v>12</v>
      </c>
      <c r="G27" s="10">
        <f>D27*E27*F27</f>
        <v>7200</v>
      </c>
      <c r="H27" s="11">
        <v>1800</v>
      </c>
      <c r="I27" s="11">
        <f>G27-H27</f>
        <v>5400</v>
      </c>
      <c r="J27" s="11">
        <f>H27+I27</f>
        <v>7200</v>
      </c>
    </row>
    <row r="28" spans="1:10" ht="15">
      <c r="A28" s="18"/>
      <c r="B28" s="18" t="s">
        <v>9</v>
      </c>
      <c r="C28" s="18"/>
      <c r="D28" s="18"/>
      <c r="E28" s="18"/>
      <c r="F28" s="18"/>
      <c r="G28" s="36">
        <f>SUM(G24:G27)</f>
        <v>18000</v>
      </c>
      <c r="H28" s="36">
        <f>SUM(H24:H27)</f>
        <v>7200</v>
      </c>
      <c r="I28" s="36">
        <f>SUM(I24:I27)</f>
        <v>10800</v>
      </c>
      <c r="J28" s="36">
        <f>SUM(J24:J27)</f>
        <v>18000</v>
      </c>
    </row>
    <row r="29" spans="1:10" ht="15">
      <c r="A29" s="21"/>
      <c r="B29" s="21" t="s">
        <v>11</v>
      </c>
      <c r="C29" s="21"/>
      <c r="D29" s="21"/>
      <c r="E29" s="21"/>
      <c r="F29" s="21"/>
      <c r="G29" s="37">
        <f>G28+G22+G16</f>
        <v>102000</v>
      </c>
      <c r="H29" s="37">
        <f>H28+H22+H16</f>
        <v>48000</v>
      </c>
      <c r="I29" s="37">
        <f>I28+I22+I16</f>
        <v>54000</v>
      </c>
      <c r="J29" s="37">
        <f>J28+J22+J16</f>
        <v>102000</v>
      </c>
    </row>
    <row r="30" spans="1:10" ht="15">
      <c r="A30" s="7" t="s">
        <v>6</v>
      </c>
      <c r="B30" s="22" t="s">
        <v>12</v>
      </c>
      <c r="C30" s="22"/>
      <c r="D30" s="22"/>
      <c r="E30" s="22"/>
      <c r="F30" s="22"/>
      <c r="G30" s="22"/>
      <c r="H30" s="23"/>
      <c r="I30" s="23"/>
      <c r="J30" s="23"/>
    </row>
    <row r="31" spans="1:10" ht="15">
      <c r="A31" s="13">
        <v>4</v>
      </c>
      <c r="B31" s="14" t="s">
        <v>13</v>
      </c>
      <c r="C31" s="14"/>
      <c r="D31" s="14"/>
      <c r="E31" s="14"/>
      <c r="F31" s="14"/>
      <c r="G31" s="14"/>
      <c r="H31" s="17"/>
      <c r="I31" s="17"/>
      <c r="J31" s="17"/>
    </row>
    <row r="32" spans="1:10" ht="15">
      <c r="A32" s="24">
        <v>4.1</v>
      </c>
      <c r="B32" s="25" t="s">
        <v>26</v>
      </c>
      <c r="C32" s="26"/>
      <c r="D32" s="26"/>
      <c r="E32" s="26"/>
      <c r="F32" s="26"/>
      <c r="G32" s="26"/>
      <c r="H32" s="27"/>
      <c r="I32" s="27"/>
      <c r="J32" s="28"/>
    </row>
    <row r="33" spans="1:10" ht="15">
      <c r="A33" s="2" t="s">
        <v>14</v>
      </c>
      <c r="B33" s="4" t="s">
        <v>69</v>
      </c>
      <c r="C33" s="4"/>
      <c r="D33" s="10">
        <v>300</v>
      </c>
      <c r="E33" s="10">
        <v>1</v>
      </c>
      <c r="F33" s="10">
        <v>12</v>
      </c>
      <c r="G33" s="10">
        <f>D33*E33*F33</f>
        <v>3600</v>
      </c>
      <c r="H33" s="11">
        <v>1800</v>
      </c>
      <c r="I33" s="11">
        <f>G33-H33</f>
        <v>1800</v>
      </c>
      <c r="J33" s="11">
        <f>H33+I33</f>
        <v>3600</v>
      </c>
    </row>
    <row r="34" spans="1:10" ht="15">
      <c r="A34" s="2" t="s">
        <v>15</v>
      </c>
      <c r="B34" s="4" t="s">
        <v>70</v>
      </c>
      <c r="C34" s="4"/>
      <c r="D34" s="10">
        <v>300</v>
      </c>
      <c r="E34" s="10">
        <v>1</v>
      </c>
      <c r="F34" s="10">
        <v>12</v>
      </c>
      <c r="G34" s="10">
        <f>D34*E34*F34</f>
        <v>3600</v>
      </c>
      <c r="H34" s="11">
        <v>1800</v>
      </c>
      <c r="I34" s="11">
        <f>G34-H34</f>
        <v>1800</v>
      </c>
      <c r="J34" s="11">
        <f>H34+I34</f>
        <v>3600</v>
      </c>
    </row>
    <row r="35" spans="1:10" ht="15">
      <c r="A35" s="2" t="s">
        <v>16</v>
      </c>
      <c r="B35" s="4" t="s">
        <v>71</v>
      </c>
      <c r="C35" s="4"/>
      <c r="D35" s="10">
        <v>300</v>
      </c>
      <c r="E35" s="10">
        <v>1</v>
      </c>
      <c r="F35" s="10">
        <v>12</v>
      </c>
      <c r="G35" s="10">
        <f>D35*E35*F35</f>
        <v>3600</v>
      </c>
      <c r="H35" s="11">
        <v>1800</v>
      </c>
      <c r="I35" s="11">
        <f>G35-H35</f>
        <v>1800</v>
      </c>
      <c r="J35" s="11">
        <f>H35+I35</f>
        <v>3600</v>
      </c>
    </row>
    <row r="36" spans="1:10" ht="15">
      <c r="A36" s="2" t="s">
        <v>17</v>
      </c>
      <c r="B36" s="4" t="s">
        <v>72</v>
      </c>
      <c r="C36" s="4"/>
      <c r="D36" s="10">
        <v>300</v>
      </c>
      <c r="E36" s="10">
        <v>2</v>
      </c>
      <c r="F36" s="10">
        <v>12</v>
      </c>
      <c r="G36" s="10">
        <f>D36*E36*F36</f>
        <v>7200</v>
      </c>
      <c r="H36" s="11">
        <v>1800</v>
      </c>
      <c r="I36" s="11">
        <f>G36-H36</f>
        <v>5400</v>
      </c>
      <c r="J36" s="11">
        <f>H36+I36</f>
        <v>7200</v>
      </c>
    </row>
    <row r="37" spans="1:10" ht="15">
      <c r="A37" s="18"/>
      <c r="B37" s="18" t="s">
        <v>25</v>
      </c>
      <c r="C37" s="18"/>
      <c r="D37" s="18"/>
      <c r="E37" s="18"/>
      <c r="F37" s="18"/>
      <c r="G37" s="36">
        <f>SUM(G33:G36)</f>
        <v>18000</v>
      </c>
      <c r="H37" s="36">
        <f>SUM(H33:H36)</f>
        <v>7200</v>
      </c>
      <c r="I37" s="36">
        <f>SUM(I33:I36)</f>
        <v>10800</v>
      </c>
      <c r="J37" s="36">
        <f>SUM(J33:J36)</f>
        <v>18000</v>
      </c>
    </row>
    <row r="38" spans="1:10" ht="15">
      <c r="A38" s="24">
        <v>4.2</v>
      </c>
      <c r="B38" s="25" t="s">
        <v>27</v>
      </c>
      <c r="C38" s="26"/>
      <c r="D38" s="26"/>
      <c r="E38" s="26"/>
      <c r="F38" s="26"/>
      <c r="G38" s="26"/>
      <c r="H38" s="27"/>
      <c r="I38" s="27"/>
      <c r="J38" s="28"/>
    </row>
    <row r="39" spans="1:10" ht="15">
      <c r="A39" s="2" t="s">
        <v>18</v>
      </c>
      <c r="B39" s="4" t="s">
        <v>73</v>
      </c>
      <c r="C39" s="4"/>
      <c r="D39" s="10">
        <v>300</v>
      </c>
      <c r="E39" s="10">
        <v>1</v>
      </c>
      <c r="F39" s="10">
        <v>12</v>
      </c>
      <c r="G39" s="10">
        <f aca="true" t="shared" si="3" ref="G39:G44">D39*E39*F39</f>
        <v>3600</v>
      </c>
      <c r="H39" s="11">
        <v>1800</v>
      </c>
      <c r="I39" s="11">
        <f aca="true" t="shared" si="4" ref="I39:I44">G39-H39</f>
        <v>1800</v>
      </c>
      <c r="J39" s="11">
        <f aca="true" t="shared" si="5" ref="J39:J44">H39+I39</f>
        <v>3600</v>
      </c>
    </row>
    <row r="40" spans="1:10" ht="15">
      <c r="A40" s="2" t="s">
        <v>19</v>
      </c>
      <c r="B40" s="4" t="s">
        <v>74</v>
      </c>
      <c r="C40" s="4"/>
      <c r="D40" s="10">
        <v>300</v>
      </c>
      <c r="E40" s="10">
        <v>1</v>
      </c>
      <c r="F40" s="10">
        <v>12</v>
      </c>
      <c r="G40" s="10">
        <f t="shared" si="3"/>
        <v>3600</v>
      </c>
      <c r="H40" s="11">
        <v>1800</v>
      </c>
      <c r="I40" s="11">
        <f t="shared" si="4"/>
        <v>1800</v>
      </c>
      <c r="J40" s="11">
        <f t="shared" si="5"/>
        <v>3600</v>
      </c>
    </row>
    <row r="41" spans="1:10" ht="15">
      <c r="A41" s="2" t="s">
        <v>20</v>
      </c>
      <c r="B41" s="4" t="s">
        <v>75</v>
      </c>
      <c r="C41" s="4"/>
      <c r="D41" s="10">
        <v>300</v>
      </c>
      <c r="E41" s="10">
        <v>1</v>
      </c>
      <c r="F41" s="10">
        <v>12</v>
      </c>
      <c r="G41" s="10">
        <f t="shared" si="3"/>
        <v>3600</v>
      </c>
      <c r="H41" s="11">
        <v>1800</v>
      </c>
      <c r="I41" s="11">
        <f t="shared" si="4"/>
        <v>1800</v>
      </c>
      <c r="J41" s="11">
        <f t="shared" si="5"/>
        <v>3600</v>
      </c>
    </row>
    <row r="42" spans="1:10" ht="15">
      <c r="A42" s="2" t="s">
        <v>21</v>
      </c>
      <c r="B42" s="4" t="s">
        <v>76</v>
      </c>
      <c r="C42" s="4"/>
      <c r="D42" s="10">
        <v>300</v>
      </c>
      <c r="E42" s="10">
        <v>2</v>
      </c>
      <c r="F42" s="10">
        <v>12</v>
      </c>
      <c r="G42" s="10">
        <f t="shared" si="3"/>
        <v>7200</v>
      </c>
      <c r="H42" s="11">
        <v>1800</v>
      </c>
      <c r="I42" s="11">
        <f t="shared" si="4"/>
        <v>5400</v>
      </c>
      <c r="J42" s="11">
        <f t="shared" si="5"/>
        <v>7200</v>
      </c>
    </row>
    <row r="43" spans="1:10" ht="15">
      <c r="A43" s="2" t="s">
        <v>22</v>
      </c>
      <c r="B43" s="4" t="s">
        <v>77</v>
      </c>
      <c r="C43" s="4"/>
      <c r="D43" s="10">
        <v>300</v>
      </c>
      <c r="E43" s="10">
        <v>1</v>
      </c>
      <c r="F43" s="10">
        <v>12</v>
      </c>
      <c r="G43" s="10">
        <f t="shared" si="3"/>
        <v>3600</v>
      </c>
      <c r="H43" s="11">
        <v>1800</v>
      </c>
      <c r="I43" s="11">
        <f t="shared" si="4"/>
        <v>1800</v>
      </c>
      <c r="J43" s="11">
        <f t="shared" si="5"/>
        <v>3600</v>
      </c>
    </row>
    <row r="44" spans="1:10" ht="15">
      <c r="A44" s="2" t="s">
        <v>23</v>
      </c>
      <c r="B44" s="4" t="s">
        <v>78</v>
      </c>
      <c r="C44" s="4"/>
      <c r="D44" s="10">
        <v>300</v>
      </c>
      <c r="E44" s="10">
        <v>1</v>
      </c>
      <c r="F44" s="10">
        <v>12</v>
      </c>
      <c r="G44" s="10">
        <f t="shared" si="3"/>
        <v>3600</v>
      </c>
      <c r="H44" s="11">
        <v>1800</v>
      </c>
      <c r="I44" s="11">
        <f t="shared" si="4"/>
        <v>1800</v>
      </c>
      <c r="J44" s="11">
        <f t="shared" si="5"/>
        <v>3600</v>
      </c>
    </row>
    <row r="45" spans="1:10" ht="15">
      <c r="A45" s="18"/>
      <c r="B45" s="18" t="s">
        <v>24</v>
      </c>
      <c r="C45" s="18"/>
      <c r="D45" s="18"/>
      <c r="E45" s="18"/>
      <c r="F45" s="18"/>
      <c r="G45" s="36">
        <f>SUM(G39:G44)</f>
        <v>25200</v>
      </c>
      <c r="H45" s="36">
        <f>SUM(H39:H44)</f>
        <v>10800</v>
      </c>
      <c r="I45" s="36">
        <f>SUM(I39:I44)</f>
        <v>14400</v>
      </c>
      <c r="J45" s="36">
        <f>SUM(J39:J44)</f>
        <v>25200</v>
      </c>
    </row>
    <row r="46" spans="1:10" ht="15">
      <c r="A46" s="24">
        <v>4.3</v>
      </c>
      <c r="B46" s="25" t="s">
        <v>28</v>
      </c>
      <c r="C46" s="29"/>
      <c r="D46" s="29"/>
      <c r="E46" s="29"/>
      <c r="F46" s="29"/>
      <c r="G46" s="29"/>
      <c r="H46" s="30"/>
      <c r="I46" s="30"/>
      <c r="J46" s="30"/>
    </row>
    <row r="47" spans="1:10" ht="15">
      <c r="A47" s="2" t="s">
        <v>29</v>
      </c>
      <c r="B47" s="3" t="s">
        <v>79</v>
      </c>
      <c r="C47" s="3"/>
      <c r="D47" s="10">
        <v>300</v>
      </c>
      <c r="E47" s="10">
        <v>1</v>
      </c>
      <c r="F47" s="10">
        <v>12</v>
      </c>
      <c r="G47" s="10">
        <f aca="true" t="shared" si="6" ref="G47:G52">D47*E47*F47</f>
        <v>3600</v>
      </c>
      <c r="H47" s="11">
        <v>1800</v>
      </c>
      <c r="I47" s="11">
        <f aca="true" t="shared" si="7" ref="I47:I52">G47-H47</f>
        <v>1800</v>
      </c>
      <c r="J47" s="11">
        <f aca="true" t="shared" si="8" ref="J47:J52">H47+I47</f>
        <v>3600</v>
      </c>
    </row>
    <row r="48" spans="1:10" ht="15">
      <c r="A48" s="2" t="s">
        <v>30</v>
      </c>
      <c r="B48" s="3" t="s">
        <v>80</v>
      </c>
      <c r="C48" s="3"/>
      <c r="D48" s="10">
        <v>300</v>
      </c>
      <c r="E48" s="10">
        <v>1</v>
      </c>
      <c r="F48" s="10">
        <v>12</v>
      </c>
      <c r="G48" s="10">
        <f t="shared" si="6"/>
        <v>3600</v>
      </c>
      <c r="H48" s="11">
        <v>1800</v>
      </c>
      <c r="I48" s="11">
        <f t="shared" si="7"/>
        <v>1800</v>
      </c>
      <c r="J48" s="11">
        <f t="shared" si="8"/>
        <v>3600</v>
      </c>
    </row>
    <row r="49" spans="1:10" ht="15">
      <c r="A49" s="2" t="s">
        <v>31</v>
      </c>
      <c r="B49" s="3" t="s">
        <v>81</v>
      </c>
      <c r="C49" s="3"/>
      <c r="D49" s="10">
        <v>300</v>
      </c>
      <c r="E49" s="10">
        <v>1</v>
      </c>
      <c r="F49" s="10">
        <v>12</v>
      </c>
      <c r="G49" s="10">
        <f t="shared" si="6"/>
        <v>3600</v>
      </c>
      <c r="H49" s="11">
        <v>1800</v>
      </c>
      <c r="I49" s="11">
        <f t="shared" si="7"/>
        <v>1800</v>
      </c>
      <c r="J49" s="11">
        <f t="shared" si="8"/>
        <v>3600</v>
      </c>
    </row>
    <row r="50" spans="1:10" ht="15">
      <c r="A50" s="2" t="s">
        <v>32</v>
      </c>
      <c r="B50" s="3" t="s">
        <v>83</v>
      </c>
      <c r="C50" s="3"/>
      <c r="D50" s="10">
        <v>300</v>
      </c>
      <c r="E50" s="10">
        <v>2</v>
      </c>
      <c r="F50" s="10">
        <v>12</v>
      </c>
      <c r="G50" s="10">
        <f t="shared" si="6"/>
        <v>7200</v>
      </c>
      <c r="H50" s="11">
        <v>1800</v>
      </c>
      <c r="I50" s="11">
        <f t="shared" si="7"/>
        <v>5400</v>
      </c>
      <c r="J50" s="11">
        <f t="shared" si="8"/>
        <v>7200</v>
      </c>
    </row>
    <row r="51" spans="1:10" ht="15">
      <c r="A51" s="2" t="s">
        <v>33</v>
      </c>
      <c r="B51" s="3" t="s">
        <v>82</v>
      </c>
      <c r="C51" s="3"/>
      <c r="D51" s="10">
        <v>300</v>
      </c>
      <c r="E51" s="10">
        <v>1</v>
      </c>
      <c r="F51" s="10">
        <v>12</v>
      </c>
      <c r="G51" s="10">
        <f t="shared" si="6"/>
        <v>3600</v>
      </c>
      <c r="H51" s="11">
        <v>1800</v>
      </c>
      <c r="I51" s="11">
        <f t="shared" si="7"/>
        <v>1800</v>
      </c>
      <c r="J51" s="11">
        <f t="shared" si="8"/>
        <v>3600</v>
      </c>
    </row>
    <row r="52" spans="1:10" ht="15">
      <c r="A52" s="2" t="s">
        <v>34</v>
      </c>
      <c r="B52" s="3" t="s">
        <v>84</v>
      </c>
      <c r="C52" s="3"/>
      <c r="D52" s="10">
        <v>300</v>
      </c>
      <c r="E52" s="10">
        <v>1</v>
      </c>
      <c r="F52" s="10">
        <v>12</v>
      </c>
      <c r="G52" s="10">
        <f t="shared" si="6"/>
        <v>3600</v>
      </c>
      <c r="H52" s="11">
        <v>1800</v>
      </c>
      <c r="I52" s="11">
        <f t="shared" si="7"/>
        <v>1800</v>
      </c>
      <c r="J52" s="11">
        <f t="shared" si="8"/>
        <v>3600</v>
      </c>
    </row>
    <row r="53" spans="1:10" ht="15">
      <c r="A53" s="18"/>
      <c r="B53" s="18" t="s">
        <v>35</v>
      </c>
      <c r="C53" s="18"/>
      <c r="D53" s="18"/>
      <c r="E53" s="18"/>
      <c r="F53" s="18"/>
      <c r="G53" s="36">
        <f>SUM(G47:G52)</f>
        <v>25200</v>
      </c>
      <c r="H53" s="36">
        <f>SUM(H47:H52)</f>
        <v>10800</v>
      </c>
      <c r="I53" s="36">
        <f>SUM(I47:I52)</f>
        <v>14400</v>
      </c>
      <c r="J53" s="36">
        <f>SUM(J47:J52)</f>
        <v>25200</v>
      </c>
    </row>
    <row r="54" spans="1:10" ht="15">
      <c r="A54" s="31">
        <v>4.4</v>
      </c>
      <c r="B54" s="25" t="s">
        <v>40</v>
      </c>
      <c r="C54" s="25"/>
      <c r="D54" s="25"/>
      <c r="E54" s="25"/>
      <c r="F54" s="25"/>
      <c r="G54" s="25"/>
      <c r="H54" s="32"/>
      <c r="I54" s="32"/>
      <c r="J54" s="32"/>
    </row>
    <row r="55" spans="1:10" ht="15">
      <c r="A55" s="2" t="s">
        <v>37</v>
      </c>
      <c r="B55" s="3" t="s">
        <v>85</v>
      </c>
      <c r="C55" s="3"/>
      <c r="D55" s="10">
        <v>300</v>
      </c>
      <c r="E55" s="10">
        <v>1</v>
      </c>
      <c r="F55" s="10">
        <v>12</v>
      </c>
      <c r="G55" s="10">
        <f>D55*E55*F55</f>
        <v>3600</v>
      </c>
      <c r="H55" s="11">
        <v>1800</v>
      </c>
      <c r="I55" s="11">
        <f>G55-H55</f>
        <v>1800</v>
      </c>
      <c r="J55" s="11">
        <f>H55+I55</f>
        <v>3600</v>
      </c>
    </row>
    <row r="56" spans="1:10" ht="15">
      <c r="A56" s="2" t="s">
        <v>38</v>
      </c>
      <c r="B56" s="3" t="s">
        <v>86</v>
      </c>
      <c r="C56" s="3"/>
      <c r="D56" s="10">
        <v>300</v>
      </c>
      <c r="E56" s="10">
        <v>1</v>
      </c>
      <c r="F56" s="10">
        <v>12</v>
      </c>
      <c r="G56" s="10">
        <f>D56*E56*F56</f>
        <v>3600</v>
      </c>
      <c r="H56" s="11">
        <v>1800</v>
      </c>
      <c r="I56" s="11">
        <f>G56-H56</f>
        <v>1800</v>
      </c>
      <c r="J56" s="11">
        <f>H56+I56</f>
        <v>3600</v>
      </c>
    </row>
    <row r="57" spans="1:10" ht="15">
      <c r="A57" s="2" t="s">
        <v>39</v>
      </c>
      <c r="B57" s="3" t="s">
        <v>77</v>
      </c>
      <c r="C57" s="3"/>
      <c r="D57" s="10">
        <v>300</v>
      </c>
      <c r="E57" s="10">
        <v>1</v>
      </c>
      <c r="F57" s="10">
        <v>12</v>
      </c>
      <c r="G57" s="10">
        <f>D57*E57*F57</f>
        <v>3600</v>
      </c>
      <c r="H57" s="11">
        <v>1800</v>
      </c>
      <c r="I57" s="11">
        <f>G57-H57</f>
        <v>1800</v>
      </c>
      <c r="J57" s="11">
        <f>H57+I57</f>
        <v>3600</v>
      </c>
    </row>
    <row r="58" spans="1:10" ht="15">
      <c r="A58" s="18"/>
      <c r="B58" s="18" t="s">
        <v>36</v>
      </c>
      <c r="C58" s="18"/>
      <c r="D58" s="18"/>
      <c r="E58" s="18"/>
      <c r="F58" s="18"/>
      <c r="G58" s="36">
        <f>SUM(G55:G57)</f>
        <v>10800</v>
      </c>
      <c r="H58" s="38">
        <f>SUM(H55:H57)</f>
        <v>5400</v>
      </c>
      <c r="I58" s="38">
        <f>SUM(I55:I57)</f>
        <v>5400</v>
      </c>
      <c r="J58" s="36">
        <f>SUM(J55:J57)</f>
        <v>10800</v>
      </c>
    </row>
    <row r="59" spans="1:10" ht="15">
      <c r="A59" s="20"/>
      <c r="B59" s="20" t="s">
        <v>46</v>
      </c>
      <c r="C59" s="20"/>
      <c r="D59" s="20"/>
      <c r="E59" s="20"/>
      <c r="F59" s="20"/>
      <c r="G59" s="39">
        <f>G58+G53+G45+G37</f>
        <v>79200</v>
      </c>
      <c r="H59" s="39">
        <f>H58+H53+H45+H37</f>
        <v>34200</v>
      </c>
      <c r="I59" s="39">
        <f>I58+I53+I45+I37</f>
        <v>45000</v>
      </c>
      <c r="J59" s="39">
        <f>J58+J53+J45+J37</f>
        <v>79200</v>
      </c>
    </row>
    <row r="60" spans="1:10" ht="24.75" customHeight="1">
      <c r="A60" s="33"/>
      <c r="B60" s="34" t="s">
        <v>2</v>
      </c>
      <c r="C60" s="34"/>
      <c r="D60" s="34"/>
      <c r="E60" s="34"/>
      <c r="F60" s="34"/>
      <c r="G60" s="40">
        <f>G59+G29</f>
        <v>181200</v>
      </c>
      <c r="H60" s="40">
        <f>H59+H29</f>
        <v>82200</v>
      </c>
      <c r="I60" s="40">
        <f>I59+I29</f>
        <v>99000</v>
      </c>
      <c r="J60" s="40">
        <f>J59+J29</f>
        <v>181200</v>
      </c>
    </row>
  </sheetData>
  <sheetProtection/>
  <mergeCells count="2">
    <mergeCell ref="B6:J6"/>
    <mergeCell ref="B7:J7"/>
  </mergeCells>
  <printOptions/>
  <pageMargins left="0.7" right="0.7" top="0.75" bottom="0.75" header="0.3" footer="0.3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isadmin</dc:creator>
  <cp:keywords/>
  <dc:description/>
  <cp:lastModifiedBy>Rafiullah Jawad</cp:lastModifiedBy>
  <cp:lastPrinted>2016-06-27T13:02:30Z</cp:lastPrinted>
  <dcterms:created xsi:type="dcterms:W3CDTF">2013-01-30T20:52:46Z</dcterms:created>
  <dcterms:modified xsi:type="dcterms:W3CDTF">2018-07-05T10:47:11Z</dcterms:modified>
  <cp:category/>
  <cp:version/>
  <cp:contentType/>
  <cp:contentStatus/>
</cp:coreProperties>
</file>